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9"/>
  </bookViews>
  <sheets>
    <sheet name="Титул" sheetId="1" r:id="rId1"/>
    <sheet name="Табл.1" sheetId="2" r:id="rId2"/>
    <sheet name="Табл.2" sheetId="3" r:id="rId3"/>
    <sheet name="Табл.2.1" sheetId="4" r:id="rId4"/>
    <sheet name="Табл.4" sheetId="6" r:id="rId5"/>
    <sheet name="Расчет_1" sheetId="7" r:id="rId6"/>
    <sheet name="Расч.2" sheetId="8" r:id="rId7"/>
    <sheet name="Расч.3" sheetId="9" r:id="rId8"/>
    <sheet name="Расч.4" sheetId="10" r:id="rId9"/>
    <sheet name="Расч.5" sheetId="11" r:id="rId10"/>
  </sheets>
  <calcPr calcId="145621"/>
</workbook>
</file>

<file path=xl/calcChain.xml><?xml version="1.0" encoding="utf-8"?>
<calcChain xmlns="http://schemas.openxmlformats.org/spreadsheetml/2006/main">
  <c r="BN93" i="11" l="1"/>
  <c r="AG25" i="7"/>
  <c r="DF25" i="7" s="1"/>
  <c r="AG109" i="7" l="1"/>
  <c r="AG108" i="7"/>
  <c r="DF108" i="7" s="1"/>
  <c r="AG107" i="7"/>
  <c r="DF107" i="7" s="1"/>
  <c r="AG89" i="7"/>
  <c r="DF89" i="7" s="1"/>
  <c r="DF92" i="7" s="1"/>
  <c r="AG74" i="7"/>
  <c r="DF74" i="7" s="1"/>
  <c r="AG73" i="7"/>
  <c r="DF73" i="7" s="1"/>
  <c r="AG72" i="7"/>
  <c r="DF72" i="7" s="1"/>
  <c r="AG71" i="7"/>
  <c r="DF71" i="7" s="1"/>
  <c r="AG49" i="7"/>
  <c r="DF49" i="7" s="1"/>
  <c r="AG48" i="7"/>
  <c r="DF48" i="7" s="1"/>
  <c r="AG47" i="7"/>
  <c r="DF47" i="7" s="1"/>
  <c r="DF50" i="7" s="1"/>
  <c r="AG32" i="7"/>
  <c r="DF32" i="7" s="1"/>
  <c r="AG31" i="7"/>
  <c r="DF31" i="7" s="1"/>
  <c r="AG30" i="7"/>
  <c r="DF30" i="7" s="1"/>
  <c r="AG29" i="7"/>
  <c r="DF29" i="7" s="1"/>
  <c r="AG28" i="7"/>
  <c r="DF28" i="7" s="1"/>
  <c r="AG27" i="7"/>
  <c r="DF27" i="7" s="1"/>
  <c r="DF33" i="7" s="1"/>
  <c r="AG26" i="7"/>
  <c r="DF26" i="7" s="1"/>
  <c r="BE68" i="8"/>
  <c r="AJ66" i="8"/>
  <c r="BQ53" i="8"/>
  <c r="BP19" i="8"/>
  <c r="BP21" i="8" s="1"/>
  <c r="BP9" i="8"/>
  <c r="BP8" i="8"/>
  <c r="BP10" i="8" s="1"/>
  <c r="BN40" i="11"/>
  <c r="BN28" i="11"/>
  <c r="BN15" i="11"/>
  <c r="BJ37" i="9"/>
  <c r="BJ41" i="9" s="1"/>
  <c r="BN24" i="9"/>
  <c r="AN23" i="9"/>
  <c r="BN11" i="9"/>
  <c r="BN13" i="9" s="1"/>
  <c r="BN16" i="10"/>
  <c r="BP43" i="10"/>
  <c r="BP42" i="10"/>
  <c r="BP41" i="10"/>
  <c r="BP40" i="10"/>
  <c r="BP39" i="10"/>
  <c r="BN15" i="10"/>
  <c r="BN14" i="10"/>
  <c r="BN13" i="10"/>
  <c r="AI62" i="3"/>
  <c r="BH59" i="3"/>
  <c r="CF73" i="3"/>
  <c r="BH73" i="3"/>
  <c r="BH47" i="3" s="1"/>
  <c r="AR73" i="3"/>
  <c r="AI79" i="3"/>
  <c r="AI78" i="3"/>
  <c r="AI77" i="3"/>
  <c r="AI76" i="3"/>
  <c r="AI75" i="3"/>
  <c r="AI63" i="3"/>
  <c r="AI61" i="3"/>
  <c r="AI66" i="3"/>
  <c r="AR64" i="3"/>
  <c r="AI64" i="3" s="1"/>
  <c r="AI58" i="3"/>
  <c r="AI57" i="3"/>
  <c r="AI56" i="3"/>
  <c r="AI55" i="3"/>
  <c r="AI54" i="3"/>
  <c r="AI53" i="3"/>
  <c r="CF50" i="3"/>
  <c r="CF48" i="3" s="1"/>
  <c r="BH50" i="3"/>
  <c r="AR50" i="3"/>
  <c r="CF27" i="3"/>
  <c r="BH27" i="3"/>
  <c r="AR27" i="3"/>
  <c r="AI36" i="3"/>
  <c r="AI31" i="3"/>
  <c r="AI29" i="3"/>
  <c r="AR59" i="3"/>
  <c r="BN17" i="10" l="1"/>
  <c r="DF110" i="7"/>
  <c r="DF75" i="7"/>
  <c r="BP45" i="10"/>
  <c r="AI50" i="3"/>
  <c r="AI59" i="3"/>
  <c r="AR47" i="3"/>
  <c r="CF47" i="3"/>
  <c r="AI48" i="3"/>
  <c r="AI27" i="3"/>
  <c r="AI73" i="3"/>
  <c r="AI47" i="3" l="1"/>
</calcChain>
</file>

<file path=xl/sharedStrings.xml><?xml version="1.0" encoding="utf-8"?>
<sst xmlns="http://schemas.openxmlformats.org/spreadsheetml/2006/main" count="1140" uniqueCount="523">
  <si>
    <t>Таблица 2</t>
  </si>
  <si>
    <t xml:space="preserve">Показатели по поступлениям и выплатам </t>
  </si>
  <si>
    <t>на</t>
  </si>
  <si>
    <t>09 января</t>
  </si>
  <si>
    <t>17</t>
  </si>
  <si>
    <t>г.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</si>
  <si>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</si>
  <si>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</si>
  <si>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</si>
  <si>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</si>
  <si>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</si>
  <si>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</si>
  <si>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</si>
  <si>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</si>
  <si>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в том числе: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</si>
  <si>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</si>
  <si>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</si>
  <si>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</si>
  <si>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</si>
  <si>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</si>
  <si>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</si>
  <si>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</si>
  <si>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</si>
  <si>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</si>
  <si>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</si>
  <si>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</si>
  <si>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</si>
  <si>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</si>
  <si>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</si>
  <si>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</si>
  <si>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</si>
  <si>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</si>
  <si>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</si>
  <si>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</si>
  <si>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</si>
  <si>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</si>
  <si>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</si>
  <si>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</si>
  <si>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</si>
  <si>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</si>
  <si>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</si>
  <si>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</si>
  <si>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ного задания</t>
  </si>
  <si>
    <t>пункта 1 статьи</t>
  </si>
  <si>
    <t>гранты</t>
  </si>
  <si>
    <t>пального)</t>
  </si>
  <si>
    <t>из бюджета</t>
  </si>
  <si>
    <t>78.1 Бюджетно-</t>
  </si>
  <si>
    <t>задания</t>
  </si>
  <si>
    <t>Федераль-</t>
  </si>
  <si>
    <t>го кодекса</t>
  </si>
  <si>
    <t>из федераль-</t>
  </si>
  <si>
    <t>ного фонда</t>
  </si>
  <si>
    <t>ного бюджета,</t>
  </si>
  <si>
    <t>обязательно-</t>
  </si>
  <si>
    <t>бюджета</t>
  </si>
  <si>
    <t>го медицин-</t>
  </si>
  <si>
    <t>субъекта</t>
  </si>
  <si>
    <t>ского страхо-</t>
  </si>
  <si>
    <t>вания</t>
  </si>
  <si>
    <t>(местного</t>
  </si>
  <si>
    <t>бюджета)</t>
  </si>
  <si>
    <t>5.1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</si>
  <si>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</si>
  <si>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</si>
  <si>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</si>
  <si>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</si>
  <si>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</si>
  <si>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</si>
  <si>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Субсидии на выполнение муниципального задания</t>
  </si>
  <si>
    <t>Субсидии на иные цели</t>
  </si>
  <si>
    <t>120</t>
  </si>
  <si>
    <t>(целевые субсидии)</t>
  </si>
  <si>
    <t>Бюджетные инвестиции</t>
  </si>
  <si>
    <t>130</t>
  </si>
  <si>
    <t>Поступление от оказания муниципальным учреждением услуг (выполнения работ), предосталение которых для физических и юридических лиц осуществляется на платной (частично платной) основе</t>
  </si>
  <si>
    <t>140</t>
  </si>
  <si>
    <t>150</t>
  </si>
  <si>
    <t>Поступления от иной приносящей доход деятельности</t>
  </si>
  <si>
    <t>Поступление от реализации ценных бумаг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</si>
  <si>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</si>
  <si>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</si>
  <si>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</si>
  <si>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</si>
  <si>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</si>
  <si>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</si>
  <si>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</si>
  <si>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</si>
  <si>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</si>
  <si>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</si>
  <si>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</si>
  <si>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</si>
  <si>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</si>
  <si>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>73040/111,119</t>
  </si>
  <si>
    <t>73310/111,119</t>
  </si>
  <si>
    <t xml:space="preserve">социальные и иные выплаты </t>
  </si>
  <si>
    <t>220</t>
  </si>
  <si>
    <t>населению, всего</t>
  </si>
  <si>
    <t>из них пособия, компенсации, меры соц.поддержки</t>
  </si>
  <si>
    <t>73170/310</t>
  </si>
  <si>
    <t>стипендии</t>
  </si>
  <si>
    <t>иные выплаты населению</t>
  </si>
  <si>
    <t xml:space="preserve">уплату налогов, сборов и </t>
  </si>
  <si>
    <t>230</t>
  </si>
  <si>
    <t>иных платежей, всего</t>
  </si>
  <si>
    <t>из них: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</si>
  <si>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</si>
  <si>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</si>
  <si>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</si>
  <si>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</si>
  <si>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</si>
  <si>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</si>
  <si>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</si>
  <si>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</si>
  <si>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</si>
  <si>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</si>
  <si>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</si>
  <si>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</si>
  <si>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</si>
  <si>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</si>
  <si>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</si>
  <si>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</si>
  <si>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</si>
  <si>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</si>
  <si>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</si>
  <si>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</si>
  <si>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</si>
  <si>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</si>
  <si>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</si>
  <si>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</si>
  <si>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</si>
  <si>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</si>
  <si>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</si>
  <si>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</si>
  <si>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</si>
  <si>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</si>
  <si>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2.1</t>
  </si>
  <si>
    <t xml:space="preserve">Показатели выплат по расходам на закупку товаров, работ, услуг учреждения 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</si>
  <si>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</si>
  <si>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</si>
  <si>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</si>
  <si>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</si>
  <si>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</si>
  <si>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</si>
  <si>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</si>
  <si>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</si>
  <si>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</si>
  <si>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</si>
  <si>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</si>
  <si>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</si>
  <si>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</si>
  <si>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</si>
  <si>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</si>
  <si>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</si>
  <si>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</si>
  <si>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</si>
  <si>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</si>
  <si>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</si>
  <si>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</si>
  <si>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</si>
  <si>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</si>
  <si>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</si>
  <si>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</si>
  <si>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</si>
  <si>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</si>
  <si>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</si>
  <si>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</si>
  <si>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</si>
  <si>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</si>
  <si>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</si>
  <si>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</si>
  <si>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>2017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</si>
  <si>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</si>
  <si>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</si>
  <si>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</si>
  <si>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</si>
  <si>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</si>
  <si>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Наименование показателя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</si>
  <si>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</si>
  <si>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</si>
  <si>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</si>
  <si>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</si>
  <si>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</si>
  <si>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</si>
  <si>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</si>
  <si>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</si>
  <si>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</si>
  <si>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</si>
  <si>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</si>
  <si>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</si>
  <si>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</si>
  <si>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</si>
  <si>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</si>
  <si>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</si>
  <si>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</si>
  <si>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</si>
  <si>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</si>
  <si>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</si>
  <si>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</si>
  <si>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</si>
  <si>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</si>
  <si>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</si>
  <si>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</si>
  <si>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</si>
  <si>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</si>
  <si>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</si>
  <si>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Должность,</t>
  </si>
  <si>
    <t>Установленная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</si>
  <si>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</si>
  <si>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</si>
  <si>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</si>
  <si>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</si>
  <si>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</si>
  <si>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</si>
  <si>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</si>
  <si>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</si>
  <si>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</si>
  <si>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</si>
  <si>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</si>
  <si>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</si>
  <si>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</si>
  <si>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</si>
  <si>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</si>
  <si>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</si>
  <si>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</si>
  <si>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</si>
  <si>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</si>
  <si>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</si>
  <si>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</si>
  <si>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</si>
  <si>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</si>
  <si>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</si>
  <si>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</si>
  <si>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</si>
  <si>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</si>
  <si>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</si>
  <si>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</si>
  <si>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</si>
  <si>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</si>
  <si>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</si>
  <si>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</si>
  <si>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</si>
  <si>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</si>
  <si>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</si>
  <si>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</si>
  <si>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</si>
  <si>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</si>
  <si>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</si>
  <si>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</si>
  <si>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</si>
  <si>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</si>
  <si>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</si>
  <si>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</si>
  <si>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</si>
  <si>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</si>
  <si>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</si>
  <si>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</si>
  <si>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</si>
  <si>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</si>
  <si>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</si>
  <si>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</si>
  <si>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</si>
  <si>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</si>
  <si>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</si>
  <si>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</si>
  <si>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</si>
  <si>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</si>
  <si>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</si>
  <si>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</si>
  <si>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</si>
  <si>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</si>
  <si>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</si>
  <si>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</si>
  <si>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</si>
  <si>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</si>
  <si>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</si>
  <si>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</si>
  <si>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</si>
  <si>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</si>
  <si>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</si>
  <si>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</si>
  <si>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</si>
  <si>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</si>
  <si>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</si>
  <si>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</si>
  <si>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</si>
  <si>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</si>
  <si>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</si>
  <si>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</si>
  <si>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</si>
  <si>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</si>
  <si>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</si>
  <si>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</si>
  <si>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</si>
  <si>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</si>
  <si>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</si>
  <si>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</si>
  <si>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</si>
  <si>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</si>
  <si>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</si>
  <si>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</si>
  <si>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</si>
  <si>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</si>
  <si>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</si>
  <si>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</si>
  <si>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</si>
  <si>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</si>
  <si>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</si>
  <si>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</si>
  <si>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</si>
  <si>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</si>
  <si>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</si>
  <si>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</si>
  <si>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</si>
  <si>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</si>
  <si>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</si>
  <si>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</si>
  <si>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</si>
  <si>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</si>
  <si>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</si>
  <si>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</si>
  <si>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</si>
  <si>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</si>
  <si>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</si>
  <si>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</si>
  <si>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</si>
  <si>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</si>
  <si>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</si>
  <si>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Объект</t>
  </si>
  <si>
    <t>работ</t>
  </si>
  <si>
    <t>работ (услуг),</t>
  </si>
  <si>
    <t>(услуг)</t>
  </si>
  <si>
    <t>договоров</t>
  </si>
  <si>
    <t>услуги, руб.</t>
  </si>
  <si>
    <t>Средняя</t>
  </si>
  <si>
    <t>стоимость,</t>
  </si>
  <si>
    <t>(гр. 2×гр. 3)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</si>
  <si>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</si>
  <si>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</si>
  <si>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</si>
  <si>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</si>
  <si>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</si>
  <si>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</si>
  <si>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</si>
  <si>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</si>
  <si>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</si>
  <si>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</si>
  <si>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</si>
  <si>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</si>
  <si>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</si>
  <si>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</si>
  <si>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</si>
  <si>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</si>
  <si>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</si>
  <si>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</si>
  <si>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</si>
  <si>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хх</t>
  </si>
  <si>
    <t>План финансово-хозяйственной деятельности</t>
  </si>
  <si>
    <t>на 2017-2019 гг.</t>
  </si>
  <si>
    <t>КОДЫ</t>
  </si>
  <si>
    <t>Форма по КФД</t>
  </si>
  <si>
    <t>Дата</t>
  </si>
  <si>
    <t>09.01.2017 </t>
  </si>
  <si>
    <t>по ОКПО</t>
  </si>
  <si>
    <t>по ОКЕИ</t>
  </si>
  <si>
    <t>ИНН/КПП</t>
  </si>
  <si>
    <t>Единица измерения: руб.</t>
  </si>
  <si>
    <t xml:space="preserve">Наименование органа, осуществляющего функции и полномочия учредителя </t>
  </si>
  <si>
    <t>Начальник МКУ Управление образования</t>
  </si>
  <si>
    <t>09 января 2017 года</t>
  </si>
  <si>
    <t>Наименование муниципального учреждения Республики Башкортостан</t>
  </si>
  <si>
    <t xml:space="preserve"> ______________________  Лаврова Н.В.</t>
  </si>
  <si>
    <t xml:space="preserve">                   (подпись)  </t>
  </si>
  <si>
    <t xml:space="preserve">                УТВЕРЖДАЮ</t>
  </si>
  <si>
    <t>(наименование должности лица, утверждающего документ)</t>
  </si>
  <si>
    <t>Муниципальное казенное учреждение Управление образования муниципального района</t>
  </si>
  <si>
    <t>Белебеевский район Республики Башкортсотан</t>
  </si>
  <si>
    <t xml:space="preserve">Адрес фактического местонахождения муниципального учреждения Республики Башкортостан </t>
  </si>
  <si>
    <t>025501001</t>
  </si>
  <si>
    <t>Создание условий для реализации гражданам Российской Федерации гарантированного государством права на получение общедоступного</t>
  </si>
  <si>
    <t xml:space="preserve"> и бесплатного дошкольного, начального общего и основного общего образования в соответствии с федеральными государственными образовательными стандартами;</t>
  </si>
  <si>
    <t>формирование личности обучающегося, развитие его индивидуальных способностей, положительной мотивации и умений в учебной деятельности;</t>
  </si>
  <si>
    <t>осуществление необходимой коррекции недостатков в физическом и (или) психическом развитии обучающихся.</t>
  </si>
  <si>
    <t>начальное общее образование;</t>
  </si>
  <si>
    <t>основное общее и среднее (полное) общее образование;</t>
  </si>
  <si>
    <t>дополнительное образование детей;</t>
  </si>
  <si>
    <t>обучение на подготовительных курсах для поступления в учебные заведения высшего профессионального образования;</t>
  </si>
  <si>
    <t>образование для взрослых и прочие виды образования, не включенные в другие группировки;</t>
  </si>
  <si>
    <t>деятельность детских лагерей на время каникул;</t>
  </si>
  <si>
    <t>предоставление социальных услуг без обеспечения проживания;</t>
  </si>
  <si>
    <t>найм рабочей силы и подбор персонала;</t>
  </si>
  <si>
    <t>предоставление персональных услуг;</t>
  </si>
  <si>
    <t>прочая деятельность по организации отдыха и развлечений, не включенная в другие группировки;</t>
  </si>
  <si>
    <t>деятельность по созданию и использованию баз данных и информационных ресурсов;</t>
  </si>
  <si>
    <t>прочая деятельность в области спорта;</t>
  </si>
  <si>
    <t>физкультурно-оздоровительная деятельность;</t>
  </si>
  <si>
    <t>прокат инвентаря и оборудования для проведения досуга и отдыха;</t>
  </si>
  <si>
    <t>оптовая торговля отходами и ломом;</t>
  </si>
  <si>
    <t>прочая деятельность, связанная с использованием вычислительной техники и информационных технологий.</t>
  </si>
  <si>
    <t>1. Цели деятельности учреждения:</t>
  </si>
  <si>
    <t>2. Виды деятельности учреждения:</t>
  </si>
  <si>
    <t xml:space="preserve">3. Перечень услуг (работ), осуществляемых на платной (частично платной) основе: </t>
  </si>
  <si>
    <t xml:space="preserve">       «___»  ________________   2017 г.</t>
  </si>
  <si>
    <t>Расчеты (обоснования) к плану финансово-хозяйственной деятельности муниципального учреждения</t>
  </si>
  <si>
    <t>73050/244</t>
  </si>
  <si>
    <t>73160/244</t>
  </si>
  <si>
    <t>Дошкольное образование (предшествующее начальному общему образованию);</t>
  </si>
  <si>
    <t>42190/111,119</t>
  </si>
  <si>
    <t>42390/111,119</t>
  </si>
  <si>
    <t>73020/111,119</t>
  </si>
  <si>
    <t>73300/111,119</t>
  </si>
  <si>
    <t>73010/244</t>
  </si>
  <si>
    <t>42190/244</t>
  </si>
  <si>
    <t>73030/244</t>
  </si>
  <si>
    <t>42190/340</t>
  </si>
  <si>
    <t>42190/360</t>
  </si>
  <si>
    <t>42190/850</t>
  </si>
  <si>
    <t>муниципального района Белебеевский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</si>
  <si>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с. Усень-Ивановское </t>
  </si>
  <si>
    <t>0255009659</t>
  </si>
  <si>
    <t>452033, Республика Башкортостан, Белебеевский район, с.Усень-Ивановское, ул.Комсомольская, д.70</t>
  </si>
  <si>
    <t>4.Общая балансовая стоимость недвижимого государственного имущества на дату составления Плана 8677437,45 руб.</t>
  </si>
  <si>
    <t>5.Общая балансовая стоимость движимого государственного имущества на дату составления Плана 4740801,42 руб.</t>
  </si>
  <si>
    <t>в том числе балансовая стоимость особо ценного движимого имущества     2019646,08 руб.</t>
  </si>
  <si>
    <t xml:space="preserve">                  Муниципальное бюджетное общеобразовательное учреждение средняя общеобразовательная школа с. Усень-Ивановское </t>
  </si>
  <si>
    <t xml:space="preserve">                                   муниципального района Белебеевский район Республики Башкортостан</t>
  </si>
  <si>
    <t>Сумма,  руб.</t>
  </si>
  <si>
    <t>0702\775\15\2\00\42190\244\\ФЗ.131.03.83\611\11015</t>
  </si>
  <si>
    <t>местный бюджет</t>
  </si>
  <si>
    <t>телефон 2</t>
  </si>
  <si>
    <t>повременная система оплаты мест.тел.соединений</t>
  </si>
  <si>
    <t>оплата услуг отопления</t>
  </si>
  <si>
    <t>оплата услуг горячего водоснабжения</t>
  </si>
  <si>
    <t>оплата услуг хол. водоснабжения</t>
  </si>
  <si>
    <t>оплата потребления газа</t>
  </si>
  <si>
    <t>оплата потребления электроэнергии</t>
  </si>
  <si>
    <t>оплата услуг канализации, водоотведения</t>
  </si>
  <si>
    <t>интернет ADSL  гдо</t>
  </si>
  <si>
    <t>интернет ADSL  сош</t>
  </si>
  <si>
    <t>0702\775\15\2\00\42190\340, 360\\ФЗ.131.03.83\611\11015</t>
  </si>
  <si>
    <t>стипендии  2 (вид 340)</t>
  </si>
  <si>
    <t>командировочные расходы учащимся  (вид 360)</t>
  </si>
  <si>
    <t>1003\775\15\2\00\73170\310\\РЗ.260.05.5\612\11595</t>
  </si>
  <si>
    <t>республиканский бюджет</t>
  </si>
  <si>
    <t xml:space="preserve">бесплатное обеспечение учащихся школьной формой </t>
  </si>
  <si>
    <t>0702\775\15\2\00\42190\850\\ФЗ.131.03.83\611\11015</t>
  </si>
  <si>
    <t>земельный налог</t>
  </si>
  <si>
    <t>налог на имущество</t>
  </si>
  <si>
    <t>транспортный налог</t>
  </si>
  <si>
    <t>плата за негативное воздействие на окруж.среду</t>
  </si>
  <si>
    <t>6.5. Расчет (обоснование) расходов на оплату работ, услуг по содержанию имущества  ст.225</t>
  </si>
  <si>
    <t>содержание в чистоте помещений, зданий, дворов и иного имущества</t>
  </si>
  <si>
    <t>текущий ремонт оборудования</t>
  </si>
  <si>
    <t>противопожарные мероприятия</t>
  </si>
  <si>
    <t>другие расходы по содержанию имущества (в т.ч.тех.обслуживание оборудования)</t>
  </si>
  <si>
    <t>6.6. Расчет (обоснование) расходов на оплату прочих работ, услуг  ст.226</t>
  </si>
  <si>
    <t>иные работы и услуги ( в т.ч. организация питания)</t>
  </si>
  <si>
    <t>монтажные работы</t>
  </si>
  <si>
    <t>услуги по охране</t>
  </si>
  <si>
    <t>услуги по страхованию</t>
  </si>
  <si>
    <t>услуги в области информационных технологий</t>
  </si>
  <si>
    <t>медицинский услуги (в т.ч.прохождение мед.осмотров)</t>
  </si>
  <si>
    <t>6.7. Расчет (обоснование) расходов на приобретение основных средств (ст.310.2),</t>
  </si>
  <si>
    <t>материальных запасов ( ст.340)</t>
  </si>
  <si>
    <t>увеличение стоимости основных средств</t>
  </si>
  <si>
    <t>продукты питания</t>
  </si>
  <si>
    <t>увеличение стоимости материальных запасов</t>
  </si>
  <si>
    <t>Среднемесячный размер оплаты труда, руб.</t>
  </si>
  <si>
    <t>заведующий хозяйством</t>
  </si>
  <si>
    <t>уборщик служебных помещений</t>
  </si>
  <si>
    <t>повар</t>
  </si>
  <si>
    <t>водитель</t>
  </si>
  <si>
    <t xml:space="preserve">сторож </t>
  </si>
  <si>
    <t>подсобный рабочий</t>
  </si>
  <si>
    <t>оператор котельной</t>
  </si>
  <si>
    <t>Среднемесячный размер оплаты труда , руб.</t>
  </si>
  <si>
    <t>учитель</t>
  </si>
  <si>
    <t>преподаватель ОБЖ</t>
  </si>
  <si>
    <t>педагог-библиотекарь</t>
  </si>
  <si>
    <t>директор</t>
  </si>
  <si>
    <t>командировочные расходы (суточные)</t>
  </si>
  <si>
    <t>прохождение мед.осмотров при приеме на работу</t>
  </si>
  <si>
    <t>пособие по уходу за ребенком</t>
  </si>
  <si>
    <r>
      <t>0702\775\15\2\00\</t>
    </r>
    <r>
      <rPr>
        <b/>
        <sz val="12"/>
        <rFont val="Times New Roman"/>
        <family val="1"/>
        <charset val="204"/>
      </rPr>
      <t>42190</t>
    </r>
    <r>
      <rPr>
        <sz val="12"/>
        <rFont val="Times New Roman"/>
        <family val="1"/>
        <charset val="204"/>
      </rPr>
      <t>\111\211\ФЗ.131.03.83\611\11015</t>
    </r>
  </si>
  <si>
    <r>
      <t>0702\775\15\2\00\</t>
    </r>
    <r>
      <rPr>
        <b/>
        <sz val="12"/>
        <rFont val="Times New Roman"/>
        <family val="1"/>
        <charset val="204"/>
      </rPr>
      <t>73040</t>
    </r>
    <r>
      <rPr>
        <sz val="12"/>
        <rFont val="Times New Roman"/>
        <family val="1"/>
        <charset val="204"/>
      </rPr>
      <t>\111\211\РЗ.696.13.2\611\11521</t>
    </r>
  </si>
  <si>
    <r>
      <t>0702\775\15\2\00\</t>
    </r>
    <r>
      <rPr>
        <b/>
        <sz val="12"/>
        <rFont val="Times New Roman"/>
        <family val="1"/>
        <charset val="204"/>
      </rPr>
      <t>73310</t>
    </r>
    <r>
      <rPr>
        <sz val="12"/>
        <rFont val="Times New Roman"/>
        <family val="1"/>
        <charset val="204"/>
      </rPr>
      <t>\111\211\РЗ.696.13.2\611\11521</t>
    </r>
  </si>
  <si>
    <t>республиканский  бюджет</t>
  </si>
  <si>
    <t>7. Расчет расходов на приобретение основных средств (ст.310.2)</t>
  </si>
  <si>
    <t>0701\775\15\1\00\73030\244\310.2\РЗ.696.13.2\611\11521</t>
  </si>
  <si>
    <t>расходы на приобретение  средств обучения,  игр, игрушек</t>
  </si>
  <si>
    <t>0702\775\15\2\00\73050\244\310.2\РЗ.696.13.2\611\11521</t>
  </si>
  <si>
    <t>расходы на приобретение учебников и учебных пособий, средств обучения</t>
  </si>
  <si>
    <t>7. Расчет расходов на приобретение продуктов питания (ст.340.2)</t>
  </si>
  <si>
    <t>1004\775\15\1\00\73010\244\340.2\РЗ.260.05.3\612\11593</t>
  </si>
  <si>
    <t>выплата компенсации части платы, взимаемой с родителей</t>
  </si>
  <si>
    <t>1003\775\15\2\00\73160\244\340.2\РЗ.260.05.5\612\11595</t>
  </si>
  <si>
    <t>соц.поддержка учащихся из многодетных и малоимущих семей по обеспечению бесплатным питанием</t>
  </si>
  <si>
    <t>1.5. Расчеты (обоснования) выплат пособия по социальной помощи населению    ст.262</t>
  </si>
  <si>
    <t>дето-дней в год</t>
  </si>
  <si>
    <t>в день, руб.</t>
  </si>
  <si>
    <t>дотация на питание учащихся</t>
  </si>
  <si>
    <r>
      <t>0701\775\15\1\00\</t>
    </r>
    <r>
      <rPr>
        <b/>
        <sz val="12"/>
        <rFont val="Times New Roman"/>
        <family val="1"/>
        <charset val="204"/>
      </rPr>
      <t>73020</t>
    </r>
    <r>
      <rPr>
        <sz val="12"/>
        <rFont val="Times New Roman"/>
        <family val="1"/>
        <charset val="204"/>
      </rPr>
      <t>\111\211\РЗ.696.13.2\611\11521</t>
    </r>
  </si>
  <si>
    <t>воспитатель</t>
  </si>
  <si>
    <t>социальный педагог</t>
  </si>
  <si>
    <r>
      <t>0701\775\15\1\00\</t>
    </r>
    <r>
      <rPr>
        <b/>
        <sz val="12"/>
        <rFont val="Times New Roman"/>
        <family val="1"/>
        <charset val="204"/>
      </rPr>
      <t>73300</t>
    </r>
    <r>
      <rPr>
        <sz val="12"/>
        <rFont val="Times New Roman"/>
        <family val="1"/>
        <charset val="204"/>
      </rPr>
      <t>\111\211\РЗ.696.13.2\611\11521</t>
    </r>
  </si>
  <si>
    <t>помощник воспитателя</t>
  </si>
  <si>
    <t>заместители  директора</t>
  </si>
  <si>
    <t>машинист по стирке белья</t>
  </si>
  <si>
    <t>__________</t>
  </si>
  <si>
    <t xml:space="preserve"> (подпись)</t>
  </si>
  <si>
    <t>(расшифровка подписи)</t>
  </si>
  <si>
    <t>Начальник планово-экономического отдела</t>
  </si>
  <si>
    <t>Ижотова Е.И.</t>
  </si>
  <si>
    <t>МКУ Управление образования</t>
  </si>
  <si>
    <t>Заместитель начальника (по экономике и финансам)</t>
  </si>
  <si>
    <t>Сидорова Е.С.</t>
  </si>
  <si>
    <t xml:space="preserve"> - главный бухгалтер МКУ Управление образования</t>
  </si>
  <si>
    <t>Исполнитель</t>
  </si>
  <si>
    <t>Касымова Э.З.</t>
  </si>
  <si>
    <t>Директор МБОУ СОШ с. Усень - Ивановское</t>
  </si>
  <si>
    <t>Денисова В.С.</t>
  </si>
  <si>
    <t>0702\775\15\2\00\42190\244\\ФЗ.131.03.83\910\11015</t>
  </si>
  <si>
    <t>внебюджетные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</si>
</sst>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4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17" fillId="0" borderId="0" xfId="0" applyFont="1" applyAlignment="1">
      <alignment horizontal="left" indent="15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7" fillId="0" borderId="0" xfId="0" applyFont="1" applyAlignment="1"/>
    <xf numFmtId="0" fontId="19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 indent="15"/>
    </xf>
    <xf numFmtId="0" fontId="17" fillId="0" borderId="0" xfId="0" applyFont="1" applyBorder="1"/>
    <xf numFmtId="0" fontId="17" fillId="0" borderId="0" xfId="0" applyFont="1" applyBorder="1" applyAlignment="1">
      <alignment vertical="top" wrapText="1"/>
    </xf>
    <xf numFmtId="0" fontId="20" fillId="0" borderId="0" xfId="0" applyFont="1"/>
    <xf numFmtId="0" fontId="0" fillId="0" borderId="0" xfId="0" applyAlignment="1"/>
    <xf numFmtId="0" fontId="17" fillId="0" borderId="0" xfId="0" applyFont="1" applyBorder="1" applyAlignment="1"/>
    <xf numFmtId="0" fontId="17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right"/>
    </xf>
    <xf numFmtId="0" fontId="16" fillId="0" borderId="0" xfId="0" applyFont="1" applyAlignment="1"/>
    <xf numFmtId="0" fontId="17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 indent="15"/>
    </xf>
    <xf numFmtId="0" fontId="1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0" xfId="0"/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vertical="center" wrapText="1"/>
    </xf>
    <xf numFmtId="0" fontId="22" fillId="0" borderId="0" xfId="0" applyFont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left" vertical="center" indent="4"/>
    </xf>
    <xf numFmtId="0" fontId="3" fillId="0" borderId="8" xfId="0" applyFont="1" applyBorder="1" applyAlignment="1">
      <alignment horizontal="left" vertical="center" indent="4"/>
    </xf>
    <xf numFmtId="0" fontId="3" fillId="0" borderId="1" xfId="0" applyFont="1" applyBorder="1" applyAlignment="1">
      <alignment horizontal="left" vertical="center" indent="4"/>
    </xf>
    <xf numFmtId="0" fontId="3" fillId="0" borderId="9" xfId="0" applyFont="1" applyBorder="1" applyAlignment="1">
      <alignment horizontal="left" vertical="center" indent="4"/>
    </xf>
    <xf numFmtId="0" fontId="3" fillId="0" borderId="22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1" fillId="0" borderId="22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/>
    <xf numFmtId="2" fontId="1" fillId="0" borderId="10" xfId="0" applyNumberFormat="1" applyFont="1" applyBorder="1" applyAlignment="1"/>
    <xf numFmtId="2" fontId="1" fillId="0" borderId="11" xfId="0" applyNumberFormat="1" applyFont="1" applyBorder="1" applyAlignment="1"/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2" borderId="19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/>
    <xf numFmtId="4" fontId="0" fillId="0" borderId="3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9" xfId="0" applyNumberFormat="1" applyBorder="1"/>
    <xf numFmtId="0" fontId="5" fillId="0" borderId="10" xfId="0" applyFont="1" applyBorder="1" applyAlignment="1">
      <alignment horizontal="left" wrapText="1"/>
    </xf>
    <xf numFmtId="4" fontId="1" fillId="3" borderId="22" xfId="0" applyNumberFormat="1" applyFont="1" applyFill="1" applyBorder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7" xfId="0" applyNumberFormat="1" applyBorder="1"/>
    <xf numFmtId="4" fontId="0" fillId="0" borderId="0" xfId="0" applyNumberFormat="1"/>
    <xf numFmtId="4" fontId="0" fillId="0" borderId="6" xfId="0" applyNumberFormat="1" applyBorder="1"/>
    <xf numFmtId="0" fontId="1" fillId="0" borderId="2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right"/>
    </xf>
    <xf numFmtId="0" fontId="1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0" fillId="0" borderId="2" xfId="0" applyNumberFormat="1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9" xfId="0" applyNumberFormat="1" applyBorder="1"/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7" xfId="0" applyBorder="1"/>
    <xf numFmtId="0" fontId="0" fillId="0" borderId="0" xfId="0"/>
    <xf numFmtId="0" fontId="0" fillId="0" borderId="6" xfId="0" applyBorder="1"/>
    <xf numFmtId="0" fontId="1" fillId="0" borderId="0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6" xfId="0" applyBorder="1"/>
    <xf numFmtId="0" fontId="0" fillId="0" borderId="27" xfId="0" applyBorder="1"/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8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8" fillId="0" borderId="0" xfId="0" applyFont="1" applyAlignment="1">
      <alignment horizontal="left" vertical="top" wrapText="1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9" xfId="0" applyFont="1" applyBorder="1" applyAlignment="1"/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C9" sqref="C9"/>
    </sheetView>
  </sheetViews>
  <sheetFormatPr defaultRowHeight="15" x14ac:dyDescent="0.25"/>
  <cols>
    <col min="1" max="1" width="9.140625" customWidth="1"/>
    <col min="2" max="2" width="13.140625" customWidth="1"/>
    <col min="4" max="4" width="24.140625" bestFit="1" customWidth="1"/>
    <col min="5" max="5" width="22" bestFit="1" customWidth="1"/>
  </cols>
  <sheetData>
    <row r="1" spans="1:13" x14ac:dyDescent="0.25">
      <c r="A1" s="47"/>
      <c r="L1" s="47"/>
    </row>
    <row r="2" spans="1:13" x14ac:dyDescent="0.25">
      <c r="A2" s="47"/>
      <c r="H2" s="67" t="s">
        <v>373</v>
      </c>
      <c r="J2" s="35"/>
      <c r="L2" s="47"/>
    </row>
    <row r="3" spans="1:13" x14ac:dyDescent="0.25">
      <c r="A3" s="47"/>
      <c r="H3" s="37"/>
      <c r="J3" s="35"/>
      <c r="L3" s="47"/>
    </row>
    <row r="4" spans="1:13" x14ac:dyDescent="0.25">
      <c r="A4" s="47"/>
      <c r="H4" s="53" t="s">
        <v>368</v>
      </c>
      <c r="J4" s="35"/>
      <c r="L4" s="47"/>
    </row>
    <row r="5" spans="1:13" x14ac:dyDescent="0.25">
      <c r="A5" s="47"/>
      <c r="H5" s="36" t="s">
        <v>374</v>
      </c>
      <c r="J5" s="35"/>
      <c r="L5" s="47"/>
    </row>
    <row r="6" spans="1:13" x14ac:dyDescent="0.25">
      <c r="A6" s="47"/>
      <c r="H6" s="36"/>
      <c r="J6" s="35"/>
      <c r="L6" s="47"/>
    </row>
    <row r="7" spans="1:13" x14ac:dyDescent="0.25">
      <c r="A7" s="47"/>
      <c r="H7" s="36" t="s">
        <v>371</v>
      </c>
      <c r="J7" s="35"/>
      <c r="L7" s="47"/>
    </row>
    <row r="8" spans="1:13" x14ac:dyDescent="0.25">
      <c r="A8" s="47"/>
      <c r="H8" s="36" t="s">
        <v>372</v>
      </c>
      <c r="J8" s="35"/>
      <c r="L8" s="47"/>
    </row>
    <row r="9" spans="1:13" x14ac:dyDescent="0.25">
      <c r="A9" s="47"/>
      <c r="H9" s="36" t="s">
        <v>402</v>
      </c>
      <c r="J9" s="35"/>
      <c r="L9" s="47"/>
    </row>
    <row r="10" spans="1:13" x14ac:dyDescent="0.25">
      <c r="A10" s="44"/>
    </row>
    <row r="11" spans="1:13" x14ac:dyDescent="0.25">
      <c r="A11" s="44"/>
      <c r="E11" s="65" t="s">
        <v>357</v>
      </c>
    </row>
    <row r="12" spans="1:13" x14ac:dyDescent="0.25">
      <c r="A12" s="44"/>
      <c r="E12" s="39" t="s">
        <v>358</v>
      </c>
    </row>
    <row r="13" spans="1:13" x14ac:dyDescent="0.25">
      <c r="A13" s="44"/>
      <c r="E13" s="40"/>
    </row>
    <row r="14" spans="1:13" x14ac:dyDescent="0.25">
      <c r="A14" s="44"/>
      <c r="D14" s="56"/>
      <c r="E14" s="56" t="s">
        <v>369</v>
      </c>
      <c r="F14" s="38"/>
      <c r="G14" s="50"/>
      <c r="K14" s="38"/>
      <c r="L14" s="38"/>
      <c r="M14" s="50" t="s">
        <v>359</v>
      </c>
    </row>
    <row r="15" spans="1:13" x14ac:dyDescent="0.25">
      <c r="A15" s="44"/>
      <c r="E15" s="41"/>
      <c r="F15" s="38"/>
      <c r="G15" s="50"/>
      <c r="K15" s="41"/>
      <c r="L15" s="41" t="s">
        <v>360</v>
      </c>
      <c r="M15" s="59"/>
    </row>
    <row r="16" spans="1:13" x14ac:dyDescent="0.25">
      <c r="A16" s="47" t="s">
        <v>370</v>
      </c>
      <c r="C16" s="49"/>
      <c r="E16" s="41"/>
      <c r="F16" s="38"/>
      <c r="G16" s="50"/>
      <c r="K16" s="41"/>
      <c r="L16" s="41" t="s">
        <v>361</v>
      </c>
      <c r="M16" s="59" t="s">
        <v>362</v>
      </c>
    </row>
    <row r="17" spans="1:13" ht="16.5" customHeight="1" x14ac:dyDescent="0.25">
      <c r="A17" s="40" t="s">
        <v>418</v>
      </c>
      <c r="B17" s="40"/>
      <c r="C17" s="60"/>
      <c r="D17" s="61"/>
      <c r="E17" s="62"/>
      <c r="F17" s="40"/>
      <c r="G17" s="60"/>
      <c r="H17" s="61"/>
      <c r="K17" s="41"/>
      <c r="L17" s="41"/>
      <c r="M17" s="59"/>
    </row>
    <row r="18" spans="1:13" ht="16.5" customHeight="1" x14ac:dyDescent="0.25">
      <c r="A18" s="40" t="s">
        <v>417</v>
      </c>
      <c r="B18" s="63"/>
      <c r="C18" s="63"/>
      <c r="D18" s="63"/>
      <c r="E18" s="63"/>
      <c r="F18" s="63"/>
      <c r="G18" s="63"/>
      <c r="H18" s="63"/>
      <c r="I18" s="57"/>
      <c r="K18" s="41"/>
      <c r="L18" s="41"/>
      <c r="M18" s="59"/>
    </row>
    <row r="19" spans="1:13" ht="20.25" customHeight="1" x14ac:dyDescent="0.25">
      <c r="A19" s="72" t="s">
        <v>365</v>
      </c>
      <c r="B19" s="73"/>
      <c r="C19" s="72"/>
      <c r="D19" s="74" t="s">
        <v>419</v>
      </c>
      <c r="E19" s="75" t="s">
        <v>378</v>
      </c>
      <c r="F19" s="38"/>
      <c r="G19" s="50"/>
      <c r="K19" s="41"/>
      <c r="L19" s="41" t="s">
        <v>363</v>
      </c>
      <c r="M19" s="59"/>
    </row>
    <row r="20" spans="1:13" x14ac:dyDescent="0.25">
      <c r="A20" s="58"/>
      <c r="B20" s="38"/>
      <c r="C20" s="50"/>
      <c r="D20" s="54"/>
      <c r="E20" s="42"/>
      <c r="F20" s="38"/>
      <c r="G20" s="50"/>
      <c r="K20" s="42"/>
      <c r="L20" s="42"/>
      <c r="M20" s="59"/>
    </row>
    <row r="21" spans="1:13" x14ac:dyDescent="0.25">
      <c r="A21" s="38" t="s">
        <v>366</v>
      </c>
      <c r="B21" s="38"/>
      <c r="C21" s="50"/>
      <c r="D21" s="55"/>
      <c r="E21" s="42"/>
      <c r="F21" s="38"/>
      <c r="G21" s="50"/>
      <c r="K21" s="42"/>
      <c r="L21" s="42"/>
      <c r="M21" s="59"/>
    </row>
    <row r="22" spans="1:13" x14ac:dyDescent="0.25">
      <c r="A22" s="38" t="s">
        <v>367</v>
      </c>
      <c r="B22" s="38"/>
      <c r="C22" s="50"/>
      <c r="E22" s="41"/>
      <c r="F22" s="38"/>
      <c r="G22" s="49"/>
      <c r="K22" s="41"/>
      <c r="L22" s="41"/>
      <c r="M22" s="59"/>
    </row>
    <row r="23" spans="1:13" x14ac:dyDescent="0.25">
      <c r="A23" s="46" t="s">
        <v>375</v>
      </c>
      <c r="B23" s="40"/>
      <c r="C23" s="60"/>
      <c r="D23" s="61"/>
      <c r="E23" s="62"/>
      <c r="F23" s="38"/>
      <c r="G23" s="50"/>
      <c r="K23" s="41"/>
      <c r="L23" s="41"/>
      <c r="M23" s="59"/>
    </row>
    <row r="24" spans="1:13" s="35" customFormat="1" x14ac:dyDescent="0.25">
      <c r="A24" s="46" t="s">
        <v>376</v>
      </c>
      <c r="B24" s="40"/>
      <c r="C24" s="60"/>
      <c r="D24" s="61"/>
      <c r="E24" s="62"/>
      <c r="F24" s="38"/>
      <c r="G24" s="50"/>
      <c r="K24" s="41"/>
      <c r="L24" s="41"/>
      <c r="M24" s="59"/>
    </row>
    <row r="25" spans="1:13" s="71" customFormat="1" x14ac:dyDescent="0.25">
      <c r="A25" s="46"/>
      <c r="B25" s="40"/>
      <c r="C25" s="60"/>
      <c r="D25" s="61"/>
      <c r="E25" s="62"/>
      <c r="F25" s="38"/>
      <c r="G25" s="50"/>
      <c r="K25" s="41"/>
      <c r="L25" s="41"/>
      <c r="M25" s="59"/>
    </row>
    <row r="26" spans="1:13" x14ac:dyDescent="0.25">
      <c r="A26" s="45" t="s">
        <v>377</v>
      </c>
      <c r="B26" s="40"/>
      <c r="C26" s="60"/>
      <c r="D26" s="61"/>
      <c r="E26" s="62"/>
      <c r="F26" s="40"/>
      <c r="G26" s="50"/>
      <c r="K26" s="41"/>
      <c r="L26" s="41" t="s">
        <v>364</v>
      </c>
      <c r="M26" s="59"/>
    </row>
    <row r="27" spans="1:13" x14ac:dyDescent="0.25">
      <c r="A27" s="40" t="s">
        <v>420</v>
      </c>
      <c r="B27" s="70"/>
      <c r="C27" s="70"/>
      <c r="D27" s="70"/>
      <c r="E27" s="70"/>
      <c r="F27" s="70"/>
      <c r="G27" s="70"/>
      <c r="H27" s="70"/>
      <c r="I27" s="70"/>
    </row>
    <row r="28" spans="1:13" x14ac:dyDescent="0.25">
      <c r="A28" s="47"/>
      <c r="B28" s="38"/>
      <c r="C28" s="50"/>
      <c r="E28" s="43"/>
      <c r="G28" s="49"/>
    </row>
    <row r="29" spans="1:13" x14ac:dyDescent="0.25">
      <c r="A29" s="47"/>
      <c r="B29" s="38"/>
      <c r="C29" s="50"/>
    </row>
    <row r="30" spans="1:13" x14ac:dyDescent="0.25">
      <c r="A30" s="47"/>
      <c r="C30" s="49"/>
    </row>
    <row r="31" spans="1:13" x14ac:dyDescent="0.25">
      <c r="A31" s="48"/>
      <c r="C31" s="49"/>
    </row>
    <row r="32" spans="1:13" x14ac:dyDescent="0.25">
      <c r="A32" s="47"/>
      <c r="C32" s="49"/>
    </row>
    <row r="33" spans="1:12" x14ac:dyDescent="0.25">
      <c r="A33" s="47"/>
    </row>
    <row r="34" spans="1:12" x14ac:dyDescent="0.25">
      <c r="A34" s="47"/>
    </row>
    <row r="35" spans="1:12" x14ac:dyDescent="0.25">
      <c r="A35" s="47"/>
    </row>
    <row r="36" spans="1:12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 x14ac:dyDescent="0.25">
      <c r="A37" s="51"/>
    </row>
    <row r="38" spans="1:12" x14ac:dyDescent="0.25">
      <c r="A38" s="52"/>
    </row>
    <row r="39" spans="1:12" x14ac:dyDescent="0.25">
      <c r="A39" s="51"/>
    </row>
    <row r="40" spans="1:12" x14ac:dyDescent="0.25">
      <c r="A40" s="52"/>
    </row>
    <row r="41" spans="1:12" x14ac:dyDescent="0.25">
      <c r="A41" s="52"/>
    </row>
    <row r="42" spans="1:12" x14ac:dyDescent="0.25">
      <c r="A42" s="52"/>
    </row>
    <row r="43" spans="1:12" x14ac:dyDescent="0.25">
      <c r="A43" s="51"/>
    </row>
    <row r="44" spans="1:12" x14ac:dyDescent="0.25">
      <c r="A44" s="52"/>
    </row>
    <row r="45" spans="1:12" x14ac:dyDescent="0.25">
      <c r="A45" s="52"/>
    </row>
    <row r="46" spans="1:12" x14ac:dyDescent="0.25">
      <c r="A46" s="51"/>
    </row>
    <row r="47" spans="1:12" x14ac:dyDescent="0.25">
      <c r="A47" s="52"/>
    </row>
    <row r="48" spans="1:12" x14ac:dyDescent="0.25">
      <c r="A48" s="39"/>
    </row>
    <row r="49" spans="1:1" x14ac:dyDescent="0.25">
      <c r="A49" s="46" t="s">
        <v>399</v>
      </c>
    </row>
    <row r="50" spans="1:1" x14ac:dyDescent="0.25">
      <c r="A50" s="38" t="s">
        <v>379</v>
      </c>
    </row>
    <row r="51" spans="1:1" x14ac:dyDescent="0.25">
      <c r="A51" s="38" t="s">
        <v>380</v>
      </c>
    </row>
    <row r="52" spans="1:1" x14ac:dyDescent="0.25">
      <c r="A52" s="38" t="s">
        <v>381</v>
      </c>
    </row>
    <row r="53" spans="1:1" x14ac:dyDescent="0.25">
      <c r="A53" s="38" t="s">
        <v>382</v>
      </c>
    </row>
    <row r="54" spans="1:1" x14ac:dyDescent="0.25">
      <c r="A54" s="45"/>
    </row>
    <row r="55" spans="1:1" x14ac:dyDescent="0.25">
      <c r="A55" s="46" t="s">
        <v>400</v>
      </c>
    </row>
    <row r="56" spans="1:1" x14ac:dyDescent="0.25">
      <c r="A56" s="38" t="s">
        <v>406</v>
      </c>
    </row>
    <row r="57" spans="1:1" x14ac:dyDescent="0.25">
      <c r="A57" s="38" t="s">
        <v>383</v>
      </c>
    </row>
    <row r="58" spans="1:1" x14ac:dyDescent="0.25">
      <c r="A58" s="38" t="s">
        <v>384</v>
      </c>
    </row>
    <row r="59" spans="1:1" x14ac:dyDescent="0.25">
      <c r="A59" s="38" t="s">
        <v>385</v>
      </c>
    </row>
    <row r="60" spans="1:1" x14ac:dyDescent="0.25">
      <c r="A60" s="38" t="s">
        <v>386</v>
      </c>
    </row>
    <row r="61" spans="1:1" x14ac:dyDescent="0.25">
      <c r="A61" s="38" t="s">
        <v>387</v>
      </c>
    </row>
    <row r="62" spans="1:1" x14ac:dyDescent="0.25">
      <c r="A62" s="38" t="s">
        <v>388</v>
      </c>
    </row>
    <row r="63" spans="1:1" x14ac:dyDescent="0.25">
      <c r="A63" s="38" t="s">
        <v>389</v>
      </c>
    </row>
    <row r="64" spans="1:1" x14ac:dyDescent="0.25">
      <c r="A64" s="38" t="s">
        <v>390</v>
      </c>
    </row>
    <row r="65" spans="1:6" x14ac:dyDescent="0.25">
      <c r="A65" s="38" t="s">
        <v>391</v>
      </c>
    </row>
    <row r="66" spans="1:6" x14ac:dyDescent="0.25">
      <c r="A66" s="38" t="s">
        <v>392</v>
      </c>
    </row>
    <row r="67" spans="1:6" x14ac:dyDescent="0.25">
      <c r="A67" s="38" t="s">
        <v>393</v>
      </c>
    </row>
    <row r="68" spans="1:6" x14ac:dyDescent="0.25">
      <c r="A68" s="38" t="s">
        <v>394</v>
      </c>
    </row>
    <row r="69" spans="1:6" ht="15" customHeight="1" x14ac:dyDescent="0.25">
      <c r="A69" s="112" t="s">
        <v>395</v>
      </c>
      <c r="B69" s="112"/>
      <c r="C69" s="112"/>
      <c r="D69" s="112"/>
      <c r="E69" s="112"/>
      <c r="F69" s="112"/>
    </row>
    <row r="70" spans="1:6" ht="15" customHeight="1" x14ac:dyDescent="0.25">
      <c r="A70" s="112" t="s">
        <v>396</v>
      </c>
      <c r="B70" s="112"/>
      <c r="C70" s="112"/>
      <c r="D70" s="112"/>
      <c r="E70" s="112"/>
    </row>
    <row r="71" spans="1:6" ht="15" customHeight="1" x14ac:dyDescent="0.25">
      <c r="A71" s="112" t="s">
        <v>397</v>
      </c>
      <c r="B71" s="112"/>
      <c r="C71" s="112"/>
      <c r="D71" s="112"/>
      <c r="E71" s="112"/>
    </row>
    <row r="72" spans="1:6" ht="15" customHeight="1" x14ac:dyDescent="0.25">
      <c r="A72" s="112" t="s">
        <v>398</v>
      </c>
      <c r="B72" s="112"/>
      <c r="C72" s="112"/>
      <c r="D72" s="112"/>
      <c r="E72" s="112"/>
      <c r="F72" s="112"/>
    </row>
    <row r="73" spans="1:6" x14ac:dyDescent="0.25">
      <c r="A73" s="45"/>
    </row>
    <row r="74" spans="1:6" x14ac:dyDescent="0.25">
      <c r="A74" s="64" t="s">
        <v>401</v>
      </c>
      <c r="B74" s="69"/>
      <c r="C74" s="69"/>
      <c r="D74" s="69"/>
      <c r="E74" s="69"/>
    </row>
    <row r="75" spans="1:6" x14ac:dyDescent="0.25">
      <c r="A75" s="64"/>
    </row>
    <row r="76" spans="1:6" x14ac:dyDescent="0.25">
      <c r="A76" s="64"/>
    </row>
    <row r="77" spans="1:6" x14ac:dyDescent="0.25">
      <c r="A77" s="45"/>
    </row>
    <row r="78" spans="1:6" x14ac:dyDescent="0.25">
      <c r="A78" s="45" t="s">
        <v>421</v>
      </c>
    </row>
    <row r="79" spans="1:6" x14ac:dyDescent="0.25">
      <c r="A79" s="47"/>
    </row>
    <row r="80" spans="1:6" x14ac:dyDescent="0.25">
      <c r="A80" s="45" t="s">
        <v>422</v>
      </c>
    </row>
    <row r="81" spans="1:6" x14ac:dyDescent="0.25">
      <c r="A81" s="47"/>
    </row>
    <row r="82" spans="1:6" ht="15" customHeight="1" x14ac:dyDescent="0.25">
      <c r="A82" s="111" t="s">
        <v>423</v>
      </c>
      <c r="B82" s="111"/>
      <c r="C82" s="111"/>
      <c r="D82" s="111"/>
      <c r="E82" s="111"/>
      <c r="F82" s="111"/>
    </row>
  </sheetData>
  <mergeCells count="6">
    <mergeCell ref="A36:L36"/>
    <mergeCell ref="A82:F82"/>
    <mergeCell ref="A69:F69"/>
    <mergeCell ref="A70:E70"/>
    <mergeCell ref="A71:E71"/>
    <mergeCell ref="A72:F72"/>
  </mergeCells>
  <pageMargins left="0.51181102362204722" right="0" top="0.55118110236220474" bottom="0.35433070866141736" header="0" footer="0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3"/>
  <sheetViews>
    <sheetView tabSelected="1" workbookViewId="0">
      <selection activeCell="A83" sqref="A83:CB83"/>
    </sheetView>
  </sheetViews>
  <sheetFormatPr defaultColWidth="1" defaultRowHeight="12.75" x14ac:dyDescent="0.2"/>
  <cols>
    <col min="1" max="16" width="1" style="1"/>
    <col min="17" max="17" width="5.42578125" style="1" customWidth="1"/>
    <col min="18" max="31" width="1" style="1"/>
    <col min="32" max="32" width="3.7109375" style="1" customWidth="1"/>
    <col min="33" max="16384" width="1" style="1"/>
  </cols>
  <sheetData>
    <row r="1" spans="1:86" s="24" customFormat="1" ht="15.75" x14ac:dyDescent="0.25">
      <c r="A1" s="502" t="s">
        <v>450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</row>
    <row r="2" spans="1:86" s="26" customFormat="1" ht="14.25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</row>
    <row r="3" spans="1:86" ht="15.75" x14ac:dyDescent="0.25">
      <c r="A3" s="89" t="s">
        <v>202</v>
      </c>
      <c r="B3" s="87"/>
      <c r="C3" s="6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491" t="s">
        <v>427</v>
      </c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89"/>
      <c r="CD3" s="89"/>
      <c r="CE3" s="89"/>
      <c r="CF3" s="89"/>
      <c r="CG3" s="89"/>
      <c r="CH3" s="89"/>
    </row>
    <row r="4" spans="1:86" ht="14.2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89"/>
      <c r="CD4" s="89"/>
      <c r="CE4" s="89"/>
      <c r="CF4" s="89"/>
      <c r="CG4" s="89"/>
      <c r="CH4" s="89"/>
    </row>
    <row r="5" spans="1:86" ht="15.75" x14ac:dyDescent="0.25">
      <c r="A5" s="88" t="s">
        <v>203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493" t="s">
        <v>428</v>
      </c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89"/>
      <c r="CD5" s="89"/>
      <c r="CE5" s="89"/>
      <c r="CF5" s="89"/>
      <c r="CG5" s="89"/>
      <c r="CH5" s="89"/>
    </row>
    <row r="6" spans="1:86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6"/>
      <c r="CD6" s="26"/>
      <c r="CE6" s="26"/>
      <c r="CF6" s="26"/>
      <c r="CG6" s="26"/>
      <c r="CH6" s="26"/>
    </row>
    <row r="7" spans="1:86" x14ac:dyDescent="0.2">
      <c r="A7" s="359" t="s">
        <v>205</v>
      </c>
      <c r="B7" s="360"/>
      <c r="C7" s="360"/>
      <c r="D7" s="361"/>
      <c r="E7" s="359" t="s">
        <v>232</v>
      </c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1"/>
      <c r="AN7" s="359" t="s">
        <v>328</v>
      </c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1"/>
      <c r="BD7" s="359" t="s">
        <v>234</v>
      </c>
      <c r="BE7" s="360"/>
      <c r="BF7" s="360"/>
      <c r="BG7" s="360"/>
      <c r="BH7" s="360"/>
      <c r="BI7" s="360"/>
      <c r="BJ7" s="360"/>
      <c r="BK7" s="360"/>
      <c r="BL7" s="360"/>
      <c r="BM7" s="361"/>
      <c r="BN7" s="359" t="s">
        <v>308</v>
      </c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1"/>
    </row>
    <row r="8" spans="1:86" x14ac:dyDescent="0.2">
      <c r="A8" s="364" t="s">
        <v>211</v>
      </c>
      <c r="B8" s="362"/>
      <c r="C8" s="362"/>
      <c r="D8" s="363"/>
      <c r="E8" s="364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3"/>
      <c r="AN8" s="364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3"/>
      <c r="BD8" s="364" t="s">
        <v>329</v>
      </c>
      <c r="BE8" s="362"/>
      <c r="BF8" s="362"/>
      <c r="BG8" s="362"/>
      <c r="BH8" s="362"/>
      <c r="BI8" s="362"/>
      <c r="BJ8" s="362"/>
      <c r="BK8" s="362"/>
      <c r="BL8" s="362"/>
      <c r="BM8" s="363"/>
      <c r="BN8" s="364" t="s">
        <v>330</v>
      </c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3"/>
    </row>
    <row r="9" spans="1:86" x14ac:dyDescent="0.2">
      <c r="A9" s="364"/>
      <c r="B9" s="362"/>
      <c r="C9" s="362"/>
      <c r="D9" s="363"/>
      <c r="E9" s="364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3"/>
      <c r="AN9" s="364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3"/>
      <c r="BD9" s="364" t="s">
        <v>331</v>
      </c>
      <c r="BE9" s="362"/>
      <c r="BF9" s="362"/>
      <c r="BG9" s="362"/>
      <c r="BH9" s="362"/>
      <c r="BI9" s="362"/>
      <c r="BJ9" s="362"/>
      <c r="BK9" s="362"/>
      <c r="BL9" s="362"/>
      <c r="BM9" s="363"/>
      <c r="BN9" s="364" t="s">
        <v>242</v>
      </c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3"/>
    </row>
    <row r="10" spans="1:86" s="4" customFormat="1" ht="15.75" x14ac:dyDescent="0.25">
      <c r="A10" s="370">
        <v>1</v>
      </c>
      <c r="B10" s="371"/>
      <c r="C10" s="371"/>
      <c r="D10" s="380"/>
      <c r="E10" s="370">
        <v>2</v>
      </c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80"/>
      <c r="AN10" s="370">
        <v>3</v>
      </c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80"/>
      <c r="BD10" s="370">
        <v>4</v>
      </c>
      <c r="BE10" s="371"/>
      <c r="BF10" s="371"/>
      <c r="BG10" s="371"/>
      <c r="BH10" s="371"/>
      <c r="BI10" s="371"/>
      <c r="BJ10" s="371"/>
      <c r="BK10" s="371"/>
      <c r="BL10" s="371"/>
      <c r="BM10" s="380"/>
      <c r="BN10" s="370">
        <v>5</v>
      </c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80"/>
      <c r="CC10" s="1"/>
      <c r="CD10" s="1"/>
      <c r="CE10" s="1"/>
      <c r="CF10" s="1"/>
      <c r="CG10" s="1"/>
      <c r="CH10" s="1"/>
    </row>
    <row r="11" spans="1:86" s="24" customFormat="1" ht="24" customHeight="1" x14ac:dyDescent="0.25">
      <c r="A11" s="376">
        <v>1</v>
      </c>
      <c r="B11" s="377"/>
      <c r="C11" s="377"/>
      <c r="D11" s="378"/>
      <c r="E11" s="494" t="s">
        <v>451</v>
      </c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495"/>
      <c r="AN11" s="460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2"/>
      <c r="BD11" s="159"/>
      <c r="BE11" s="279"/>
      <c r="BF11" s="279"/>
      <c r="BG11" s="279"/>
      <c r="BH11" s="279"/>
      <c r="BI11" s="279"/>
      <c r="BJ11" s="279"/>
      <c r="BK11" s="279"/>
      <c r="BL11" s="279"/>
      <c r="BM11" s="280"/>
      <c r="BN11" s="232">
        <v>20000</v>
      </c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4"/>
      <c r="CC11" s="1"/>
      <c r="CD11" s="1"/>
      <c r="CE11" s="1"/>
      <c r="CF11" s="1"/>
      <c r="CG11" s="1"/>
      <c r="CH11" s="1"/>
    </row>
    <row r="12" spans="1:86" s="26" customFormat="1" x14ac:dyDescent="0.2">
      <c r="A12" s="376">
        <v>2</v>
      </c>
      <c r="B12" s="377"/>
      <c r="C12" s="377"/>
      <c r="D12" s="378"/>
      <c r="E12" s="458" t="s">
        <v>452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459"/>
      <c r="AN12" s="460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2"/>
      <c r="BD12" s="159"/>
      <c r="BE12" s="279"/>
      <c r="BF12" s="279"/>
      <c r="BG12" s="279"/>
      <c r="BH12" s="279"/>
      <c r="BI12" s="279"/>
      <c r="BJ12" s="279"/>
      <c r="BK12" s="279"/>
      <c r="BL12" s="279"/>
      <c r="BM12" s="280"/>
      <c r="BN12" s="232">
        <v>50000</v>
      </c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4"/>
      <c r="CC12" s="1"/>
      <c r="CD12" s="1"/>
      <c r="CE12" s="1"/>
      <c r="CF12" s="1"/>
      <c r="CG12" s="1"/>
      <c r="CH12" s="1"/>
    </row>
    <row r="13" spans="1:86" x14ac:dyDescent="0.2">
      <c r="A13" s="376">
        <v>3</v>
      </c>
      <c r="B13" s="377"/>
      <c r="C13" s="377"/>
      <c r="D13" s="378"/>
      <c r="E13" s="458" t="s">
        <v>453</v>
      </c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459"/>
      <c r="AN13" s="460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2"/>
      <c r="BD13" s="159"/>
      <c r="BE13" s="279"/>
      <c r="BF13" s="279"/>
      <c r="BG13" s="279"/>
      <c r="BH13" s="279"/>
      <c r="BI13" s="279"/>
      <c r="BJ13" s="279"/>
      <c r="BK13" s="279"/>
      <c r="BL13" s="279"/>
      <c r="BM13" s="280"/>
      <c r="BN13" s="232">
        <v>3000</v>
      </c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4"/>
    </row>
    <row r="14" spans="1:86" ht="37.5" customHeight="1" x14ac:dyDescent="0.2">
      <c r="A14" s="376">
        <v>4</v>
      </c>
      <c r="B14" s="377"/>
      <c r="C14" s="377"/>
      <c r="D14" s="378"/>
      <c r="E14" s="494" t="s">
        <v>454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495"/>
      <c r="AN14" s="460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2"/>
      <c r="BD14" s="159"/>
      <c r="BE14" s="279"/>
      <c r="BF14" s="279"/>
      <c r="BG14" s="279"/>
      <c r="BH14" s="279"/>
      <c r="BI14" s="279"/>
      <c r="BJ14" s="279"/>
      <c r="BK14" s="279"/>
      <c r="BL14" s="279"/>
      <c r="BM14" s="280"/>
      <c r="BN14" s="232">
        <v>90000</v>
      </c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4"/>
    </row>
    <row r="15" spans="1:86" x14ac:dyDescent="0.2">
      <c r="A15" s="458"/>
      <c r="B15" s="388"/>
      <c r="C15" s="388"/>
      <c r="D15" s="459"/>
      <c r="E15" s="156" t="s">
        <v>230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2"/>
      <c r="AN15" s="376" t="s">
        <v>65</v>
      </c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8"/>
      <c r="BD15" s="159" t="s">
        <v>65</v>
      </c>
      <c r="BE15" s="279"/>
      <c r="BF15" s="279"/>
      <c r="BG15" s="279"/>
      <c r="BH15" s="279"/>
      <c r="BI15" s="279"/>
      <c r="BJ15" s="279"/>
      <c r="BK15" s="279"/>
      <c r="BL15" s="279"/>
      <c r="BM15" s="280"/>
      <c r="BN15" s="211">
        <f>SUM(BN11:BN14)</f>
        <v>163000</v>
      </c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3"/>
    </row>
    <row r="16" spans="1:86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5.75" x14ac:dyDescent="0.25">
      <c r="A17" s="445" t="s">
        <v>455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88"/>
      <c r="CD17" s="88"/>
      <c r="CE17" s="88"/>
      <c r="CF17" s="88"/>
      <c r="CG17" s="88"/>
      <c r="CH17" s="88"/>
    </row>
    <row r="18" spans="1:86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6"/>
      <c r="CE18" s="26"/>
      <c r="CF18" s="26"/>
      <c r="CG18" s="26"/>
      <c r="CH18" s="26"/>
    </row>
    <row r="19" spans="1:86" x14ac:dyDescent="0.2">
      <c r="A19" s="359" t="s">
        <v>205</v>
      </c>
      <c r="B19" s="360"/>
      <c r="C19" s="360"/>
      <c r="D19" s="361"/>
      <c r="E19" s="359" t="s">
        <v>232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1"/>
      <c r="BD19" s="359" t="s">
        <v>234</v>
      </c>
      <c r="BE19" s="360"/>
      <c r="BF19" s="360"/>
      <c r="BG19" s="360"/>
      <c r="BH19" s="360"/>
      <c r="BI19" s="360"/>
      <c r="BJ19" s="360"/>
      <c r="BK19" s="360"/>
      <c r="BL19" s="360"/>
      <c r="BM19" s="361"/>
      <c r="BN19" s="359" t="s">
        <v>308</v>
      </c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1"/>
    </row>
    <row r="20" spans="1:86" s="4" customFormat="1" ht="15.75" x14ac:dyDescent="0.25">
      <c r="A20" s="364" t="s">
        <v>211</v>
      </c>
      <c r="B20" s="362"/>
      <c r="C20" s="362"/>
      <c r="D20" s="363"/>
      <c r="E20" s="364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3"/>
      <c r="BD20" s="364" t="s">
        <v>332</v>
      </c>
      <c r="BE20" s="362"/>
      <c r="BF20" s="362"/>
      <c r="BG20" s="362"/>
      <c r="BH20" s="362"/>
      <c r="BI20" s="362"/>
      <c r="BJ20" s="362"/>
      <c r="BK20" s="362"/>
      <c r="BL20" s="362"/>
      <c r="BM20" s="363"/>
      <c r="BN20" s="364" t="s">
        <v>333</v>
      </c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3"/>
      <c r="CC20" s="1"/>
      <c r="CD20" s="1"/>
      <c r="CE20" s="1"/>
      <c r="CF20" s="1"/>
      <c r="CG20" s="1"/>
      <c r="CH20" s="1"/>
    </row>
    <row r="21" spans="1:86" s="24" customFormat="1" ht="15.75" x14ac:dyDescent="0.25">
      <c r="A21" s="370">
        <v>1</v>
      </c>
      <c r="B21" s="371"/>
      <c r="C21" s="371"/>
      <c r="D21" s="380"/>
      <c r="E21" s="370">
        <v>2</v>
      </c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80"/>
      <c r="BD21" s="370">
        <v>3</v>
      </c>
      <c r="BE21" s="371"/>
      <c r="BF21" s="371"/>
      <c r="BG21" s="371"/>
      <c r="BH21" s="371"/>
      <c r="BI21" s="371"/>
      <c r="BJ21" s="371"/>
      <c r="BK21" s="371"/>
      <c r="BL21" s="371"/>
      <c r="BM21" s="380"/>
      <c r="BN21" s="370">
        <v>4</v>
      </c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80"/>
      <c r="CC21" s="1"/>
      <c r="CD21" s="1"/>
      <c r="CE21" s="1"/>
      <c r="CF21" s="1"/>
      <c r="CG21" s="1"/>
      <c r="CH21" s="1"/>
    </row>
    <row r="22" spans="1:86" s="26" customFormat="1" ht="15" x14ac:dyDescent="0.25">
      <c r="A22" s="376">
        <v>1</v>
      </c>
      <c r="B22" s="377"/>
      <c r="C22" s="377"/>
      <c r="D22" s="378"/>
      <c r="E22" s="463" t="s">
        <v>456</v>
      </c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8"/>
      <c r="BD22" s="159"/>
      <c r="BE22" s="279"/>
      <c r="BF22" s="279"/>
      <c r="BG22" s="279"/>
      <c r="BH22" s="279"/>
      <c r="BI22" s="279"/>
      <c r="BJ22" s="279"/>
      <c r="BK22" s="279"/>
      <c r="BL22" s="279"/>
      <c r="BM22" s="280"/>
      <c r="BN22" s="232">
        <v>30000</v>
      </c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4"/>
      <c r="CC22" s="1"/>
      <c r="CD22" s="1"/>
      <c r="CE22" s="1"/>
      <c r="CF22" s="1"/>
      <c r="CG22" s="1"/>
      <c r="CH22" s="1"/>
    </row>
    <row r="23" spans="1:86" ht="15" x14ac:dyDescent="0.25">
      <c r="A23" s="376">
        <v>2</v>
      </c>
      <c r="B23" s="377"/>
      <c r="C23" s="377"/>
      <c r="D23" s="378"/>
      <c r="E23" s="463" t="s">
        <v>457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8"/>
      <c r="BD23" s="159">
        <v>1</v>
      </c>
      <c r="BE23" s="279"/>
      <c r="BF23" s="279"/>
      <c r="BG23" s="279"/>
      <c r="BH23" s="279"/>
      <c r="BI23" s="279"/>
      <c r="BJ23" s="279"/>
      <c r="BK23" s="279"/>
      <c r="BL23" s="279"/>
      <c r="BM23" s="280"/>
      <c r="BN23" s="232">
        <v>0</v>
      </c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4"/>
    </row>
    <row r="24" spans="1:86" ht="15" x14ac:dyDescent="0.25">
      <c r="A24" s="376">
        <v>3</v>
      </c>
      <c r="B24" s="377"/>
      <c r="C24" s="377"/>
      <c r="D24" s="378"/>
      <c r="E24" s="463" t="s">
        <v>458</v>
      </c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8"/>
      <c r="BD24" s="159">
        <v>1</v>
      </c>
      <c r="BE24" s="279"/>
      <c r="BF24" s="279"/>
      <c r="BG24" s="279"/>
      <c r="BH24" s="279"/>
      <c r="BI24" s="279"/>
      <c r="BJ24" s="279"/>
      <c r="BK24" s="279"/>
      <c r="BL24" s="279"/>
      <c r="BM24" s="280"/>
      <c r="BN24" s="232">
        <v>15000</v>
      </c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4"/>
    </row>
    <row r="25" spans="1:86" ht="15" x14ac:dyDescent="0.25">
      <c r="A25" s="376">
        <v>4</v>
      </c>
      <c r="B25" s="377"/>
      <c r="C25" s="377"/>
      <c r="D25" s="378"/>
      <c r="E25" s="463" t="s">
        <v>459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8"/>
      <c r="BD25" s="159">
        <v>1</v>
      </c>
      <c r="BE25" s="279"/>
      <c r="BF25" s="279"/>
      <c r="BG25" s="279"/>
      <c r="BH25" s="279"/>
      <c r="BI25" s="279"/>
      <c r="BJ25" s="279"/>
      <c r="BK25" s="279"/>
      <c r="BL25" s="279"/>
      <c r="BM25" s="280"/>
      <c r="BN25" s="232">
        <v>5500</v>
      </c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4"/>
    </row>
    <row r="26" spans="1:86" ht="15" x14ac:dyDescent="0.25">
      <c r="A26" s="376">
        <v>5</v>
      </c>
      <c r="B26" s="377"/>
      <c r="C26" s="377"/>
      <c r="D26" s="378"/>
      <c r="E26" s="463" t="s">
        <v>460</v>
      </c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8"/>
      <c r="BD26" s="159">
        <v>1</v>
      </c>
      <c r="BE26" s="279"/>
      <c r="BF26" s="279"/>
      <c r="BG26" s="279"/>
      <c r="BH26" s="279"/>
      <c r="BI26" s="279"/>
      <c r="BJ26" s="279"/>
      <c r="BK26" s="279"/>
      <c r="BL26" s="279"/>
      <c r="BM26" s="280"/>
      <c r="BN26" s="232">
        <v>1900</v>
      </c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</row>
    <row r="27" spans="1:86" ht="15" x14ac:dyDescent="0.25">
      <c r="A27" s="376">
        <v>6</v>
      </c>
      <c r="B27" s="377"/>
      <c r="C27" s="377"/>
      <c r="D27" s="378"/>
      <c r="E27" s="463" t="s">
        <v>461</v>
      </c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8"/>
      <c r="BD27" s="159">
        <v>1</v>
      </c>
      <c r="BE27" s="279"/>
      <c r="BF27" s="279"/>
      <c r="BG27" s="279"/>
      <c r="BH27" s="279"/>
      <c r="BI27" s="279"/>
      <c r="BJ27" s="279"/>
      <c r="BK27" s="279"/>
      <c r="BL27" s="279"/>
      <c r="BM27" s="280"/>
      <c r="BN27" s="232">
        <v>65000</v>
      </c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4"/>
    </row>
    <row r="28" spans="1:86" x14ac:dyDescent="0.2">
      <c r="A28" s="458"/>
      <c r="B28" s="388"/>
      <c r="C28" s="388"/>
      <c r="D28" s="459"/>
      <c r="E28" s="156" t="s">
        <v>230</v>
      </c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2"/>
      <c r="BD28" s="159" t="s">
        <v>65</v>
      </c>
      <c r="BE28" s="279"/>
      <c r="BF28" s="279"/>
      <c r="BG28" s="279"/>
      <c r="BH28" s="279"/>
      <c r="BI28" s="279"/>
      <c r="BJ28" s="279"/>
      <c r="BK28" s="279"/>
      <c r="BL28" s="279"/>
      <c r="BM28" s="280"/>
      <c r="BN28" s="211">
        <f>SUM(BN22:BN27)</f>
        <v>117400</v>
      </c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3"/>
    </row>
    <row r="29" spans="1:86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5.75" x14ac:dyDescent="0.25">
      <c r="A30" s="445" t="s">
        <v>462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88"/>
      <c r="CD30" s="88"/>
      <c r="CE30" s="88"/>
      <c r="CF30" s="88"/>
      <c r="CG30" s="88"/>
      <c r="CH30" s="88"/>
    </row>
    <row r="31" spans="1:86" ht="15.75" x14ac:dyDescent="0.25">
      <c r="A31" s="445" t="s">
        <v>463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88"/>
      <c r="CD31" s="88"/>
      <c r="CE31" s="88"/>
      <c r="CF31" s="88"/>
      <c r="CG31" s="88"/>
      <c r="CH31" s="88"/>
    </row>
    <row r="32" spans="1:86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6"/>
      <c r="CD32" s="26"/>
      <c r="CE32" s="26"/>
      <c r="CF32" s="26"/>
      <c r="CG32" s="26"/>
      <c r="CH32" s="26"/>
    </row>
    <row r="33" spans="1:85" x14ac:dyDescent="0.2">
      <c r="A33" s="359" t="s">
        <v>205</v>
      </c>
      <c r="B33" s="360"/>
      <c r="C33" s="360"/>
      <c r="D33" s="361"/>
      <c r="E33" s="359" t="s">
        <v>232</v>
      </c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1"/>
      <c r="AS33" s="359" t="s">
        <v>234</v>
      </c>
      <c r="AT33" s="360"/>
      <c r="AU33" s="360"/>
      <c r="AV33" s="360"/>
      <c r="AW33" s="360"/>
      <c r="AX33" s="360"/>
      <c r="AY33" s="360"/>
      <c r="AZ33" s="360"/>
      <c r="BA33" s="360"/>
      <c r="BB33" s="361"/>
      <c r="BC33" s="359" t="s">
        <v>334</v>
      </c>
      <c r="BD33" s="360"/>
      <c r="BE33" s="360"/>
      <c r="BF33" s="360"/>
      <c r="BG33" s="360"/>
      <c r="BH33" s="360"/>
      <c r="BI33" s="360"/>
      <c r="BJ33" s="360"/>
      <c r="BK33" s="360"/>
      <c r="BL33" s="360"/>
      <c r="BM33" s="361"/>
      <c r="BN33" s="359" t="s">
        <v>235</v>
      </c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1"/>
    </row>
    <row r="34" spans="1:85" x14ac:dyDescent="0.2">
      <c r="A34" s="364" t="s">
        <v>211</v>
      </c>
      <c r="B34" s="362"/>
      <c r="C34" s="362"/>
      <c r="D34" s="363"/>
      <c r="E34" s="364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3"/>
      <c r="AS34" s="364"/>
      <c r="AT34" s="362"/>
      <c r="AU34" s="362"/>
      <c r="AV34" s="362"/>
      <c r="AW34" s="362"/>
      <c r="AX34" s="362"/>
      <c r="AY34" s="362"/>
      <c r="AZ34" s="362"/>
      <c r="BA34" s="362"/>
      <c r="BB34" s="363"/>
      <c r="BC34" s="364" t="s">
        <v>335</v>
      </c>
      <c r="BD34" s="362"/>
      <c r="BE34" s="362"/>
      <c r="BF34" s="362"/>
      <c r="BG34" s="362"/>
      <c r="BH34" s="362"/>
      <c r="BI34" s="362"/>
      <c r="BJ34" s="362"/>
      <c r="BK34" s="362"/>
      <c r="BL34" s="362"/>
      <c r="BM34" s="363"/>
      <c r="BN34" s="364" t="s">
        <v>336</v>
      </c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3"/>
    </row>
    <row r="35" spans="1:85" x14ac:dyDescent="0.2">
      <c r="A35" s="364"/>
      <c r="B35" s="362"/>
      <c r="C35" s="362"/>
      <c r="D35" s="363"/>
      <c r="E35" s="364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3"/>
      <c r="AS35" s="364"/>
      <c r="AT35" s="362"/>
      <c r="AU35" s="362"/>
      <c r="AV35" s="362"/>
      <c r="AW35" s="362"/>
      <c r="AX35" s="362"/>
      <c r="AY35" s="362"/>
      <c r="AZ35" s="362"/>
      <c r="BA35" s="362"/>
      <c r="BB35" s="363"/>
      <c r="BC35" s="364" t="s">
        <v>242</v>
      </c>
      <c r="BD35" s="362"/>
      <c r="BE35" s="362"/>
      <c r="BF35" s="362"/>
      <c r="BG35" s="362"/>
      <c r="BH35" s="362"/>
      <c r="BI35" s="362"/>
      <c r="BJ35" s="362"/>
      <c r="BK35" s="362"/>
      <c r="BL35" s="362"/>
      <c r="BM35" s="363"/>
      <c r="BN35" s="364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3"/>
    </row>
    <row r="36" spans="1:85" x14ac:dyDescent="0.2">
      <c r="A36" s="370"/>
      <c r="B36" s="371"/>
      <c r="C36" s="371"/>
      <c r="D36" s="380"/>
      <c r="E36" s="370">
        <v>1</v>
      </c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80"/>
      <c r="AS36" s="370">
        <v>2</v>
      </c>
      <c r="AT36" s="371"/>
      <c r="AU36" s="371"/>
      <c r="AV36" s="371"/>
      <c r="AW36" s="371"/>
      <c r="AX36" s="371"/>
      <c r="AY36" s="371"/>
      <c r="AZ36" s="371"/>
      <c r="BA36" s="371"/>
      <c r="BB36" s="380"/>
      <c r="BC36" s="370">
        <v>3</v>
      </c>
      <c r="BD36" s="371"/>
      <c r="BE36" s="371"/>
      <c r="BF36" s="371"/>
      <c r="BG36" s="371"/>
      <c r="BH36" s="371"/>
      <c r="BI36" s="371"/>
      <c r="BJ36" s="371"/>
      <c r="BK36" s="371"/>
      <c r="BL36" s="371"/>
      <c r="BM36" s="380"/>
      <c r="BN36" s="370">
        <v>4</v>
      </c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80"/>
    </row>
    <row r="37" spans="1:85" x14ac:dyDescent="0.2">
      <c r="A37" s="376">
        <v>1</v>
      </c>
      <c r="B37" s="377"/>
      <c r="C37" s="377"/>
      <c r="D37" s="378"/>
      <c r="E37" s="458" t="s">
        <v>464</v>
      </c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459"/>
      <c r="AS37" s="460"/>
      <c r="AT37" s="461"/>
      <c r="AU37" s="461"/>
      <c r="AV37" s="461"/>
      <c r="AW37" s="461"/>
      <c r="AX37" s="461"/>
      <c r="AY37" s="461"/>
      <c r="AZ37" s="461"/>
      <c r="BA37" s="461"/>
      <c r="BB37" s="462"/>
      <c r="BC37" s="506"/>
      <c r="BD37" s="279"/>
      <c r="BE37" s="279"/>
      <c r="BF37" s="279"/>
      <c r="BG37" s="279"/>
      <c r="BH37" s="279"/>
      <c r="BI37" s="279"/>
      <c r="BJ37" s="279"/>
      <c r="BK37" s="279"/>
      <c r="BL37" s="279"/>
      <c r="BM37" s="280"/>
      <c r="BN37" s="232">
        <v>99900</v>
      </c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4"/>
    </row>
    <row r="38" spans="1:85" x14ac:dyDescent="0.2">
      <c r="A38" s="376">
        <v>2</v>
      </c>
      <c r="B38" s="377"/>
      <c r="C38" s="377"/>
      <c r="D38" s="378"/>
      <c r="E38" s="458" t="s">
        <v>465</v>
      </c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459"/>
      <c r="AS38" s="460"/>
      <c r="AT38" s="461"/>
      <c r="AU38" s="461"/>
      <c r="AV38" s="461"/>
      <c r="AW38" s="461"/>
      <c r="AX38" s="461"/>
      <c r="AY38" s="461"/>
      <c r="AZ38" s="461"/>
      <c r="BA38" s="461"/>
      <c r="BB38" s="462"/>
      <c r="BC38" s="506"/>
      <c r="BD38" s="279"/>
      <c r="BE38" s="279"/>
      <c r="BF38" s="279"/>
      <c r="BG38" s="279"/>
      <c r="BH38" s="279"/>
      <c r="BI38" s="279"/>
      <c r="BJ38" s="279"/>
      <c r="BK38" s="279"/>
      <c r="BL38" s="279"/>
      <c r="BM38" s="280"/>
      <c r="BN38" s="232">
        <v>45000</v>
      </c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4"/>
    </row>
    <row r="39" spans="1:85" x14ac:dyDescent="0.2">
      <c r="A39" s="376">
        <v>3</v>
      </c>
      <c r="B39" s="377"/>
      <c r="C39" s="377"/>
      <c r="D39" s="378"/>
      <c r="E39" s="458" t="s">
        <v>466</v>
      </c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459"/>
      <c r="AS39" s="460"/>
      <c r="AT39" s="461"/>
      <c r="AU39" s="461"/>
      <c r="AV39" s="461"/>
      <c r="AW39" s="461"/>
      <c r="AX39" s="461"/>
      <c r="AY39" s="461"/>
      <c r="AZ39" s="461"/>
      <c r="BA39" s="461"/>
      <c r="BB39" s="462"/>
      <c r="BC39" s="159"/>
      <c r="BD39" s="279"/>
      <c r="BE39" s="279"/>
      <c r="BF39" s="279"/>
      <c r="BG39" s="279"/>
      <c r="BH39" s="279"/>
      <c r="BI39" s="279"/>
      <c r="BJ39" s="279"/>
      <c r="BK39" s="279"/>
      <c r="BL39" s="279"/>
      <c r="BM39" s="280"/>
      <c r="BN39" s="232">
        <v>400000</v>
      </c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4"/>
    </row>
    <row r="40" spans="1:85" x14ac:dyDescent="0.2">
      <c r="A40" s="458"/>
      <c r="B40" s="388"/>
      <c r="C40" s="388"/>
      <c r="D40" s="459"/>
      <c r="E40" s="156" t="s">
        <v>230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2"/>
      <c r="AS40" s="376" t="s">
        <v>65</v>
      </c>
      <c r="AT40" s="377"/>
      <c r="AU40" s="377"/>
      <c r="AV40" s="377"/>
      <c r="AW40" s="377"/>
      <c r="AX40" s="377"/>
      <c r="AY40" s="377"/>
      <c r="AZ40" s="377"/>
      <c r="BA40" s="377"/>
      <c r="BB40" s="378"/>
      <c r="BC40" s="159" t="s">
        <v>65</v>
      </c>
      <c r="BD40" s="279"/>
      <c r="BE40" s="279"/>
      <c r="BF40" s="279"/>
      <c r="BG40" s="279"/>
      <c r="BH40" s="279"/>
      <c r="BI40" s="279"/>
      <c r="BJ40" s="279"/>
      <c r="BK40" s="279"/>
      <c r="BL40" s="279"/>
      <c r="BM40" s="280"/>
      <c r="BN40" s="211">
        <f>SUM(BN37:BN39)</f>
        <v>544900</v>
      </c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3"/>
    </row>
    <row r="42" spans="1:85" ht="15.75" x14ac:dyDescent="0.25">
      <c r="A42" s="96" t="s">
        <v>203</v>
      </c>
      <c r="AM42" s="493" t="s">
        <v>486</v>
      </c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</row>
    <row r="44" spans="1:85" ht="14.25" x14ac:dyDescent="0.2">
      <c r="A44" s="502" t="s">
        <v>487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</row>
    <row r="45" spans="1:85" ht="14.25" x14ac:dyDescent="0.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</row>
    <row r="46" spans="1:85" ht="15.75" x14ac:dyDescent="0.25">
      <c r="A46" s="97" t="s">
        <v>202</v>
      </c>
      <c r="B46" s="94"/>
      <c r="C46" s="68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491" t="s">
        <v>488</v>
      </c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</row>
    <row r="48" spans="1:85" x14ac:dyDescent="0.2">
      <c r="A48" s="359" t="s">
        <v>205</v>
      </c>
      <c r="B48" s="360"/>
      <c r="C48" s="360"/>
      <c r="D48" s="361"/>
      <c r="E48" s="359" t="s">
        <v>232</v>
      </c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1"/>
      <c r="AS48" s="359" t="s">
        <v>234</v>
      </c>
      <c r="AT48" s="360"/>
      <c r="AU48" s="360"/>
      <c r="AV48" s="360"/>
      <c r="AW48" s="360"/>
      <c r="AX48" s="360"/>
      <c r="AY48" s="360"/>
      <c r="AZ48" s="360"/>
      <c r="BA48" s="360"/>
      <c r="BB48" s="361"/>
      <c r="BC48" s="359" t="s">
        <v>334</v>
      </c>
      <c r="BD48" s="360"/>
      <c r="BE48" s="360"/>
      <c r="BF48" s="360"/>
      <c r="BG48" s="360"/>
      <c r="BH48" s="360"/>
      <c r="BI48" s="360"/>
      <c r="BJ48" s="360"/>
      <c r="BK48" s="360"/>
      <c r="BL48" s="360"/>
      <c r="BM48" s="361"/>
      <c r="BN48" s="359" t="s">
        <v>235</v>
      </c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1"/>
    </row>
    <row r="49" spans="1:80" x14ac:dyDescent="0.2">
      <c r="A49" s="364" t="s">
        <v>211</v>
      </c>
      <c r="B49" s="362"/>
      <c r="C49" s="362"/>
      <c r="D49" s="363"/>
      <c r="E49" s="364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3"/>
      <c r="AS49" s="364"/>
      <c r="AT49" s="362"/>
      <c r="AU49" s="362"/>
      <c r="AV49" s="362"/>
      <c r="AW49" s="362"/>
      <c r="AX49" s="362"/>
      <c r="AY49" s="362"/>
      <c r="AZ49" s="362"/>
      <c r="BA49" s="362"/>
      <c r="BB49" s="363"/>
      <c r="BC49" s="364" t="s">
        <v>335</v>
      </c>
      <c r="BD49" s="362"/>
      <c r="BE49" s="362"/>
      <c r="BF49" s="362"/>
      <c r="BG49" s="362"/>
      <c r="BH49" s="362"/>
      <c r="BI49" s="362"/>
      <c r="BJ49" s="362"/>
      <c r="BK49" s="362"/>
      <c r="BL49" s="362"/>
      <c r="BM49" s="363"/>
      <c r="BN49" s="364" t="s">
        <v>336</v>
      </c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3"/>
    </row>
    <row r="50" spans="1:80" x14ac:dyDescent="0.2">
      <c r="A50" s="364"/>
      <c r="B50" s="362"/>
      <c r="C50" s="362"/>
      <c r="D50" s="363"/>
      <c r="E50" s="364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3"/>
      <c r="AS50" s="364"/>
      <c r="AT50" s="362"/>
      <c r="AU50" s="362"/>
      <c r="AV50" s="362"/>
      <c r="AW50" s="362"/>
      <c r="AX50" s="362"/>
      <c r="AY50" s="362"/>
      <c r="AZ50" s="362"/>
      <c r="BA50" s="362"/>
      <c r="BB50" s="363"/>
      <c r="BC50" s="364" t="s">
        <v>242</v>
      </c>
      <c r="BD50" s="362"/>
      <c r="BE50" s="362"/>
      <c r="BF50" s="362"/>
      <c r="BG50" s="362"/>
      <c r="BH50" s="362"/>
      <c r="BI50" s="362"/>
      <c r="BJ50" s="362"/>
      <c r="BK50" s="362"/>
      <c r="BL50" s="362"/>
      <c r="BM50" s="363"/>
      <c r="BN50" s="364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3"/>
    </row>
    <row r="51" spans="1:80" x14ac:dyDescent="0.2">
      <c r="A51" s="370"/>
      <c r="B51" s="371"/>
      <c r="C51" s="371"/>
      <c r="D51" s="380"/>
      <c r="E51" s="370">
        <v>1</v>
      </c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80"/>
      <c r="AS51" s="370">
        <v>2</v>
      </c>
      <c r="AT51" s="371"/>
      <c r="AU51" s="371"/>
      <c r="AV51" s="371"/>
      <c r="AW51" s="371"/>
      <c r="AX51" s="371"/>
      <c r="AY51" s="371"/>
      <c r="AZ51" s="371"/>
      <c r="BA51" s="371"/>
      <c r="BB51" s="380"/>
      <c r="BC51" s="370">
        <v>3</v>
      </c>
      <c r="BD51" s="371"/>
      <c r="BE51" s="371"/>
      <c r="BF51" s="371"/>
      <c r="BG51" s="371"/>
      <c r="BH51" s="371"/>
      <c r="BI51" s="371"/>
      <c r="BJ51" s="371"/>
      <c r="BK51" s="371"/>
      <c r="BL51" s="371"/>
      <c r="BM51" s="380"/>
      <c r="BN51" s="370">
        <v>4</v>
      </c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1"/>
      <c r="CB51" s="380"/>
    </row>
    <row r="52" spans="1:80" ht="23.25" customHeight="1" x14ac:dyDescent="0.2">
      <c r="A52" s="376">
        <v>1</v>
      </c>
      <c r="B52" s="377"/>
      <c r="C52" s="377"/>
      <c r="D52" s="378"/>
      <c r="E52" s="494" t="s">
        <v>489</v>
      </c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495"/>
      <c r="AS52" s="460">
        <v>18</v>
      </c>
      <c r="AT52" s="461"/>
      <c r="AU52" s="461"/>
      <c r="AV52" s="461"/>
      <c r="AW52" s="461"/>
      <c r="AX52" s="461"/>
      <c r="AY52" s="461"/>
      <c r="AZ52" s="461"/>
      <c r="BA52" s="461"/>
      <c r="BB52" s="462"/>
      <c r="BC52" s="505">
        <v>500</v>
      </c>
      <c r="BD52" s="281"/>
      <c r="BE52" s="281"/>
      <c r="BF52" s="281"/>
      <c r="BG52" s="281"/>
      <c r="BH52" s="281"/>
      <c r="BI52" s="281"/>
      <c r="BJ52" s="281"/>
      <c r="BK52" s="281"/>
      <c r="BL52" s="281"/>
      <c r="BM52" s="282"/>
      <c r="BN52" s="232">
        <v>9000</v>
      </c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4"/>
    </row>
    <row r="53" spans="1:80" ht="14.25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</row>
    <row r="54" spans="1:80" ht="14.25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</row>
    <row r="55" spans="1:80" ht="15.75" x14ac:dyDescent="0.25">
      <c r="A55" s="97" t="s">
        <v>202</v>
      </c>
      <c r="B55" s="94"/>
      <c r="C55" s="68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491" t="s">
        <v>490</v>
      </c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491"/>
      <c r="BP55" s="491"/>
      <c r="BQ55" s="491"/>
      <c r="BR55" s="491"/>
      <c r="BS55" s="491"/>
      <c r="BT55" s="491"/>
      <c r="BU55" s="491"/>
      <c r="BV55" s="491"/>
      <c r="BW55" s="491"/>
      <c r="BX55" s="491"/>
      <c r="BY55" s="491"/>
      <c r="BZ55" s="491"/>
      <c r="CA55" s="491"/>
      <c r="CB55" s="491"/>
    </row>
    <row r="57" spans="1:80" x14ac:dyDescent="0.2">
      <c r="A57" s="359" t="s">
        <v>205</v>
      </c>
      <c r="B57" s="360"/>
      <c r="C57" s="360"/>
      <c r="D57" s="361"/>
      <c r="E57" s="359" t="s">
        <v>232</v>
      </c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1"/>
      <c r="AS57" s="359" t="s">
        <v>234</v>
      </c>
      <c r="AT57" s="360"/>
      <c r="AU57" s="360"/>
      <c r="AV57" s="360"/>
      <c r="AW57" s="360"/>
      <c r="AX57" s="360"/>
      <c r="AY57" s="360"/>
      <c r="AZ57" s="360"/>
      <c r="BA57" s="360"/>
      <c r="BB57" s="361"/>
      <c r="BC57" s="359" t="s">
        <v>334</v>
      </c>
      <c r="BD57" s="360"/>
      <c r="BE57" s="360"/>
      <c r="BF57" s="360"/>
      <c r="BG57" s="360"/>
      <c r="BH57" s="360"/>
      <c r="BI57" s="360"/>
      <c r="BJ57" s="360"/>
      <c r="BK57" s="360"/>
      <c r="BL57" s="360"/>
      <c r="BM57" s="361"/>
      <c r="BN57" s="359" t="s">
        <v>235</v>
      </c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1"/>
    </row>
    <row r="58" spans="1:80" x14ac:dyDescent="0.2">
      <c r="A58" s="364" t="s">
        <v>211</v>
      </c>
      <c r="B58" s="362"/>
      <c r="C58" s="362"/>
      <c r="D58" s="363"/>
      <c r="E58" s="364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364"/>
      <c r="AT58" s="362"/>
      <c r="AU58" s="362"/>
      <c r="AV58" s="362"/>
      <c r="AW58" s="362"/>
      <c r="AX58" s="362"/>
      <c r="AY58" s="362"/>
      <c r="AZ58" s="362"/>
      <c r="BA58" s="362"/>
      <c r="BB58" s="363"/>
      <c r="BC58" s="364" t="s">
        <v>335</v>
      </c>
      <c r="BD58" s="362"/>
      <c r="BE58" s="362"/>
      <c r="BF58" s="362"/>
      <c r="BG58" s="362"/>
      <c r="BH58" s="362"/>
      <c r="BI58" s="362"/>
      <c r="BJ58" s="362"/>
      <c r="BK58" s="362"/>
      <c r="BL58" s="362"/>
      <c r="BM58" s="363"/>
      <c r="BN58" s="364" t="s">
        <v>336</v>
      </c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3"/>
    </row>
    <row r="59" spans="1:80" x14ac:dyDescent="0.2">
      <c r="A59" s="364"/>
      <c r="B59" s="362"/>
      <c r="C59" s="362"/>
      <c r="D59" s="363"/>
      <c r="E59" s="364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3"/>
      <c r="AS59" s="364"/>
      <c r="AT59" s="362"/>
      <c r="AU59" s="362"/>
      <c r="AV59" s="362"/>
      <c r="AW59" s="362"/>
      <c r="AX59" s="362"/>
      <c r="AY59" s="362"/>
      <c r="AZ59" s="362"/>
      <c r="BA59" s="362"/>
      <c r="BB59" s="363"/>
      <c r="BC59" s="364" t="s">
        <v>242</v>
      </c>
      <c r="BD59" s="362"/>
      <c r="BE59" s="362"/>
      <c r="BF59" s="362"/>
      <c r="BG59" s="362"/>
      <c r="BH59" s="362"/>
      <c r="BI59" s="362"/>
      <c r="BJ59" s="362"/>
      <c r="BK59" s="362"/>
      <c r="BL59" s="362"/>
      <c r="BM59" s="363"/>
      <c r="BN59" s="364"/>
      <c r="BO59" s="362"/>
      <c r="BP59" s="362"/>
      <c r="BQ59" s="362"/>
      <c r="BR59" s="362"/>
      <c r="BS59" s="362"/>
      <c r="BT59" s="362"/>
      <c r="BU59" s="362"/>
      <c r="BV59" s="362"/>
      <c r="BW59" s="362"/>
      <c r="BX59" s="362"/>
      <c r="BY59" s="362"/>
      <c r="BZ59" s="362"/>
      <c r="CA59" s="362"/>
      <c r="CB59" s="363"/>
    </row>
    <row r="60" spans="1:80" x14ac:dyDescent="0.2">
      <c r="A60" s="370"/>
      <c r="B60" s="371"/>
      <c r="C60" s="371"/>
      <c r="D60" s="380"/>
      <c r="E60" s="370">
        <v>1</v>
      </c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80"/>
      <c r="AS60" s="370">
        <v>2</v>
      </c>
      <c r="AT60" s="371"/>
      <c r="AU60" s="371"/>
      <c r="AV60" s="371"/>
      <c r="AW60" s="371"/>
      <c r="AX60" s="371"/>
      <c r="AY60" s="371"/>
      <c r="AZ60" s="371"/>
      <c r="BA60" s="371"/>
      <c r="BB60" s="380"/>
      <c r="BC60" s="370">
        <v>3</v>
      </c>
      <c r="BD60" s="371"/>
      <c r="BE60" s="371"/>
      <c r="BF60" s="371"/>
      <c r="BG60" s="371"/>
      <c r="BH60" s="371"/>
      <c r="BI60" s="371"/>
      <c r="BJ60" s="371"/>
      <c r="BK60" s="371"/>
      <c r="BL60" s="371"/>
      <c r="BM60" s="380"/>
      <c r="BN60" s="370">
        <v>4</v>
      </c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80"/>
    </row>
    <row r="61" spans="1:80" ht="24.75" customHeight="1" x14ac:dyDescent="0.2">
      <c r="A61" s="376">
        <v>1</v>
      </c>
      <c r="B61" s="377"/>
      <c r="C61" s="377"/>
      <c r="D61" s="378"/>
      <c r="E61" s="494" t="s">
        <v>491</v>
      </c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495"/>
      <c r="AS61" s="460">
        <v>91</v>
      </c>
      <c r="AT61" s="461"/>
      <c r="AU61" s="461"/>
      <c r="AV61" s="461"/>
      <c r="AW61" s="461"/>
      <c r="AX61" s="461"/>
      <c r="AY61" s="461"/>
      <c r="AZ61" s="461"/>
      <c r="BA61" s="461"/>
      <c r="BB61" s="462"/>
      <c r="BC61" s="505">
        <v>1000</v>
      </c>
      <c r="BD61" s="281"/>
      <c r="BE61" s="281"/>
      <c r="BF61" s="281"/>
      <c r="BG61" s="281"/>
      <c r="BH61" s="281"/>
      <c r="BI61" s="281"/>
      <c r="BJ61" s="281"/>
      <c r="BK61" s="281"/>
      <c r="BL61" s="281"/>
      <c r="BM61" s="282"/>
      <c r="BN61" s="232">
        <v>91000</v>
      </c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4"/>
    </row>
    <row r="62" spans="1:80" x14ac:dyDescent="0.2">
      <c r="A62" s="93"/>
      <c r="B62" s="93"/>
      <c r="C62" s="93"/>
      <c r="D62" s="93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8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ht="14.25" x14ac:dyDescent="0.2">
      <c r="A63" s="502" t="s">
        <v>492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2"/>
      <c r="AX63" s="502"/>
      <c r="AY63" s="502"/>
      <c r="AZ63" s="502"/>
      <c r="BA63" s="502"/>
      <c r="BB63" s="502"/>
      <c r="BC63" s="502"/>
      <c r="BD63" s="502"/>
      <c r="BE63" s="502"/>
      <c r="BF63" s="502"/>
      <c r="BG63" s="502"/>
      <c r="BH63" s="502"/>
      <c r="BI63" s="502"/>
      <c r="BJ63" s="502"/>
      <c r="BK63" s="502"/>
      <c r="BL63" s="502"/>
      <c r="BM63" s="502"/>
      <c r="BN63" s="502"/>
      <c r="BO63" s="502"/>
      <c r="BP63" s="502"/>
      <c r="BQ63" s="502"/>
      <c r="BR63" s="502"/>
      <c r="BS63" s="502"/>
      <c r="BT63" s="502"/>
      <c r="BU63" s="502"/>
      <c r="BV63" s="502"/>
      <c r="BW63" s="502"/>
      <c r="BX63" s="502"/>
      <c r="BY63" s="502"/>
      <c r="BZ63" s="502"/>
      <c r="CA63" s="502"/>
      <c r="CB63" s="502"/>
    </row>
    <row r="65" spans="1:86" ht="15.75" x14ac:dyDescent="0.25">
      <c r="A65" s="97" t="s">
        <v>202</v>
      </c>
      <c r="B65" s="94"/>
      <c r="C65" s="68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491" t="s">
        <v>493</v>
      </c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U65" s="491"/>
      <c r="AV65" s="491"/>
      <c r="AW65" s="491"/>
      <c r="AX65" s="491"/>
      <c r="AY65" s="491"/>
      <c r="AZ65" s="491"/>
      <c r="BA65" s="491"/>
      <c r="BB65" s="491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1"/>
      <c r="BP65" s="491"/>
      <c r="BQ65" s="491"/>
      <c r="BR65" s="491"/>
      <c r="BS65" s="491"/>
      <c r="BT65" s="491"/>
      <c r="BU65" s="491"/>
      <c r="BV65" s="491"/>
      <c r="BW65" s="491"/>
      <c r="BX65" s="491"/>
      <c r="BY65" s="491"/>
      <c r="BZ65" s="491"/>
      <c r="CA65" s="491"/>
      <c r="CB65" s="491"/>
    </row>
    <row r="66" spans="1:86" x14ac:dyDescent="0.2">
      <c r="A66" s="359" t="s">
        <v>205</v>
      </c>
      <c r="B66" s="360"/>
      <c r="C66" s="360"/>
      <c r="D66" s="361"/>
      <c r="E66" s="359" t="s">
        <v>232</v>
      </c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1"/>
      <c r="BD66" s="359" t="s">
        <v>234</v>
      </c>
      <c r="BE66" s="360"/>
      <c r="BF66" s="360"/>
      <c r="BG66" s="360"/>
      <c r="BH66" s="360"/>
      <c r="BI66" s="360"/>
      <c r="BJ66" s="360"/>
      <c r="BK66" s="360"/>
      <c r="BL66" s="360"/>
      <c r="BM66" s="361"/>
      <c r="BN66" s="359" t="s">
        <v>308</v>
      </c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1"/>
    </row>
    <row r="67" spans="1:86" x14ac:dyDescent="0.2">
      <c r="A67" s="364" t="s">
        <v>211</v>
      </c>
      <c r="B67" s="362"/>
      <c r="C67" s="362"/>
      <c r="D67" s="363"/>
      <c r="E67" s="364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3"/>
      <c r="BD67" s="364" t="s">
        <v>332</v>
      </c>
      <c r="BE67" s="362"/>
      <c r="BF67" s="362"/>
      <c r="BG67" s="362"/>
      <c r="BH67" s="362"/>
      <c r="BI67" s="362"/>
      <c r="BJ67" s="362"/>
      <c r="BK67" s="362"/>
      <c r="BL67" s="362"/>
      <c r="BM67" s="363"/>
      <c r="BN67" s="364" t="s">
        <v>333</v>
      </c>
      <c r="BO67" s="362"/>
      <c r="BP67" s="362"/>
      <c r="BQ67" s="362"/>
      <c r="BR67" s="362"/>
      <c r="BS67" s="362"/>
      <c r="BT67" s="362"/>
      <c r="BU67" s="362"/>
      <c r="BV67" s="362"/>
      <c r="BW67" s="362"/>
      <c r="BX67" s="362"/>
      <c r="BY67" s="362"/>
      <c r="BZ67" s="362"/>
      <c r="CA67" s="362"/>
      <c r="CB67" s="363"/>
    </row>
    <row r="68" spans="1:86" x14ac:dyDescent="0.2">
      <c r="A68" s="364"/>
      <c r="B68" s="362"/>
      <c r="C68" s="362"/>
      <c r="D68" s="363"/>
      <c r="E68" s="373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374"/>
      <c r="BA68" s="374"/>
      <c r="BB68" s="374"/>
      <c r="BC68" s="375"/>
      <c r="BD68" s="364"/>
      <c r="BE68" s="362"/>
      <c r="BF68" s="362"/>
      <c r="BG68" s="362"/>
      <c r="BH68" s="362"/>
      <c r="BI68" s="362"/>
      <c r="BJ68" s="362"/>
      <c r="BK68" s="362"/>
      <c r="BL68" s="362"/>
      <c r="BM68" s="363"/>
      <c r="BN68" s="364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3"/>
    </row>
    <row r="69" spans="1:86" x14ac:dyDescent="0.2">
      <c r="A69" s="370">
        <v>1</v>
      </c>
      <c r="B69" s="371"/>
      <c r="C69" s="371"/>
      <c r="D69" s="380"/>
      <c r="E69" s="370">
        <v>2</v>
      </c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1"/>
      <c r="AX69" s="371"/>
      <c r="AY69" s="371"/>
      <c r="AZ69" s="371"/>
      <c r="BA69" s="371"/>
      <c r="BB69" s="371"/>
      <c r="BC69" s="380"/>
      <c r="BD69" s="370">
        <v>3</v>
      </c>
      <c r="BE69" s="371"/>
      <c r="BF69" s="371"/>
      <c r="BG69" s="371"/>
      <c r="BH69" s="371"/>
      <c r="BI69" s="371"/>
      <c r="BJ69" s="371"/>
      <c r="BK69" s="371"/>
      <c r="BL69" s="371"/>
      <c r="BM69" s="380"/>
      <c r="BN69" s="370">
        <v>4</v>
      </c>
      <c r="BO69" s="371"/>
      <c r="BP69" s="371"/>
      <c r="BQ69" s="371"/>
      <c r="BR69" s="371"/>
      <c r="BS69" s="371"/>
      <c r="BT69" s="371"/>
      <c r="BU69" s="371"/>
      <c r="BV69" s="371"/>
      <c r="BW69" s="371"/>
      <c r="BX69" s="371"/>
      <c r="BY69" s="371"/>
      <c r="BZ69" s="371"/>
      <c r="CA69" s="371"/>
      <c r="CB69" s="380"/>
    </row>
    <row r="70" spans="1:86" ht="15" x14ac:dyDescent="0.25">
      <c r="A70" s="376">
        <v>1</v>
      </c>
      <c r="B70" s="377"/>
      <c r="C70" s="377"/>
      <c r="D70" s="378"/>
      <c r="E70" s="494" t="s">
        <v>494</v>
      </c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503"/>
      <c r="AO70" s="503"/>
      <c r="AP70" s="503"/>
      <c r="AQ70" s="503"/>
      <c r="AR70" s="503"/>
      <c r="AS70" s="503"/>
      <c r="AT70" s="503"/>
      <c r="AU70" s="503"/>
      <c r="AV70" s="503"/>
      <c r="AW70" s="503"/>
      <c r="AX70" s="503"/>
      <c r="AY70" s="503"/>
      <c r="AZ70" s="503"/>
      <c r="BA70" s="503"/>
      <c r="BB70" s="503"/>
      <c r="BC70" s="504"/>
      <c r="BD70" s="159">
        <v>1</v>
      </c>
      <c r="BE70" s="279"/>
      <c r="BF70" s="279"/>
      <c r="BG70" s="279"/>
      <c r="BH70" s="279"/>
      <c r="BI70" s="279"/>
      <c r="BJ70" s="279"/>
      <c r="BK70" s="279"/>
      <c r="BL70" s="279"/>
      <c r="BM70" s="280"/>
      <c r="BN70" s="232">
        <v>82300</v>
      </c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4"/>
    </row>
    <row r="72" spans="1:86" ht="15.75" x14ac:dyDescent="0.25">
      <c r="A72" s="97" t="s">
        <v>202</v>
      </c>
      <c r="B72" s="94"/>
      <c r="C72" s="68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491" t="s">
        <v>495</v>
      </c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1"/>
      <c r="AK72" s="491"/>
      <c r="AL72" s="491"/>
      <c r="AM72" s="491"/>
      <c r="AN72" s="491"/>
      <c r="AO72" s="491"/>
      <c r="AP72" s="491"/>
      <c r="AQ72" s="491"/>
      <c r="AR72" s="491"/>
      <c r="AS72" s="491"/>
      <c r="AT72" s="491"/>
      <c r="AU72" s="491"/>
      <c r="AV72" s="491"/>
      <c r="AW72" s="491"/>
      <c r="AX72" s="491"/>
      <c r="AY72" s="491"/>
      <c r="AZ72" s="491"/>
      <c r="BA72" s="491"/>
      <c r="BB72" s="491"/>
      <c r="BC72" s="491"/>
      <c r="BD72" s="491"/>
      <c r="BE72" s="491"/>
      <c r="BF72" s="491"/>
      <c r="BG72" s="491"/>
      <c r="BH72" s="491"/>
      <c r="BI72" s="491"/>
      <c r="BJ72" s="491"/>
      <c r="BK72" s="491"/>
      <c r="BL72" s="491"/>
      <c r="BM72" s="491"/>
      <c r="BN72" s="491"/>
      <c r="BO72" s="491"/>
      <c r="BP72" s="491"/>
      <c r="BQ72" s="491"/>
      <c r="BR72" s="491"/>
      <c r="BS72" s="491"/>
      <c r="BT72" s="491"/>
      <c r="BU72" s="491"/>
      <c r="BV72" s="491"/>
      <c r="BW72" s="491"/>
      <c r="BX72" s="491"/>
      <c r="BY72" s="491"/>
      <c r="BZ72" s="491"/>
      <c r="CA72" s="491"/>
      <c r="CB72" s="491"/>
    </row>
    <row r="73" spans="1:86" x14ac:dyDescent="0.2">
      <c r="A73" s="359" t="s">
        <v>205</v>
      </c>
      <c r="B73" s="360"/>
      <c r="C73" s="360"/>
      <c r="D73" s="361"/>
      <c r="E73" s="359" t="s">
        <v>232</v>
      </c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1"/>
      <c r="BD73" s="359" t="s">
        <v>234</v>
      </c>
      <c r="BE73" s="360"/>
      <c r="BF73" s="360"/>
      <c r="BG73" s="360"/>
      <c r="BH73" s="360"/>
      <c r="BI73" s="360"/>
      <c r="BJ73" s="360"/>
      <c r="BK73" s="360"/>
      <c r="BL73" s="360"/>
      <c r="BM73" s="361"/>
      <c r="BN73" s="359" t="s">
        <v>308</v>
      </c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1"/>
    </row>
    <row r="74" spans="1:86" x14ac:dyDescent="0.2">
      <c r="A74" s="364" t="s">
        <v>211</v>
      </c>
      <c r="B74" s="362"/>
      <c r="C74" s="362"/>
      <c r="D74" s="363"/>
      <c r="E74" s="364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3"/>
      <c r="BD74" s="364" t="s">
        <v>332</v>
      </c>
      <c r="BE74" s="362"/>
      <c r="BF74" s="362"/>
      <c r="BG74" s="362"/>
      <c r="BH74" s="362"/>
      <c r="BI74" s="362"/>
      <c r="BJ74" s="362"/>
      <c r="BK74" s="362"/>
      <c r="BL74" s="362"/>
      <c r="BM74" s="363"/>
      <c r="BN74" s="364" t="s">
        <v>333</v>
      </c>
      <c r="BO74" s="362"/>
      <c r="BP74" s="362"/>
      <c r="BQ74" s="362"/>
      <c r="BR74" s="362"/>
      <c r="BS74" s="362"/>
      <c r="BT74" s="362"/>
      <c r="BU74" s="362"/>
      <c r="BV74" s="362"/>
      <c r="BW74" s="362"/>
      <c r="BX74" s="362"/>
      <c r="BY74" s="362"/>
      <c r="BZ74" s="362"/>
      <c r="CA74" s="362"/>
      <c r="CB74" s="363"/>
    </row>
    <row r="75" spans="1:86" x14ac:dyDescent="0.2">
      <c r="A75" s="364"/>
      <c r="B75" s="362"/>
      <c r="C75" s="362"/>
      <c r="D75" s="363"/>
      <c r="E75" s="373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5"/>
      <c r="BD75" s="364"/>
      <c r="BE75" s="362"/>
      <c r="BF75" s="362"/>
      <c r="BG75" s="362"/>
      <c r="BH75" s="362"/>
      <c r="BI75" s="362"/>
      <c r="BJ75" s="362"/>
      <c r="BK75" s="362"/>
      <c r="BL75" s="362"/>
      <c r="BM75" s="363"/>
      <c r="BN75" s="364"/>
      <c r="BO75" s="362"/>
      <c r="BP75" s="362"/>
      <c r="BQ75" s="362"/>
      <c r="BR75" s="362"/>
      <c r="BS75" s="362"/>
      <c r="BT75" s="362"/>
      <c r="BU75" s="362"/>
      <c r="BV75" s="362"/>
      <c r="BW75" s="362"/>
      <c r="BX75" s="362"/>
      <c r="BY75" s="362"/>
      <c r="BZ75" s="362"/>
      <c r="CA75" s="362"/>
      <c r="CB75" s="363"/>
    </row>
    <row r="76" spans="1:86" x14ac:dyDescent="0.2">
      <c r="A76" s="370">
        <v>1</v>
      </c>
      <c r="B76" s="371"/>
      <c r="C76" s="371"/>
      <c r="D76" s="380"/>
      <c r="E76" s="370">
        <v>2</v>
      </c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  <c r="AW76" s="371"/>
      <c r="AX76" s="371"/>
      <c r="AY76" s="371"/>
      <c r="AZ76" s="371"/>
      <c r="BA76" s="371"/>
      <c r="BB76" s="371"/>
      <c r="BC76" s="380"/>
      <c r="BD76" s="370">
        <v>3</v>
      </c>
      <c r="BE76" s="371"/>
      <c r="BF76" s="371"/>
      <c r="BG76" s="371"/>
      <c r="BH76" s="371"/>
      <c r="BI76" s="371"/>
      <c r="BJ76" s="371"/>
      <c r="BK76" s="371"/>
      <c r="BL76" s="371"/>
      <c r="BM76" s="380"/>
      <c r="BN76" s="370">
        <v>4</v>
      </c>
      <c r="BO76" s="371"/>
      <c r="BP76" s="371"/>
      <c r="BQ76" s="371"/>
      <c r="BR76" s="371"/>
      <c r="BS76" s="371"/>
      <c r="BT76" s="371"/>
      <c r="BU76" s="371"/>
      <c r="BV76" s="371"/>
      <c r="BW76" s="371"/>
      <c r="BX76" s="371"/>
      <c r="BY76" s="371"/>
      <c r="BZ76" s="371"/>
      <c r="CA76" s="371"/>
      <c r="CB76" s="380"/>
    </row>
    <row r="77" spans="1:86" ht="27.75" customHeight="1" x14ac:dyDescent="0.25">
      <c r="A77" s="376">
        <v>1</v>
      </c>
      <c r="B77" s="377"/>
      <c r="C77" s="377"/>
      <c r="D77" s="378"/>
      <c r="E77" s="494" t="s">
        <v>496</v>
      </c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503"/>
      <c r="AO77" s="503"/>
      <c r="AP77" s="503"/>
      <c r="AQ77" s="503"/>
      <c r="AR77" s="503"/>
      <c r="AS77" s="503"/>
      <c r="AT77" s="503"/>
      <c r="AU77" s="503"/>
      <c r="AV77" s="503"/>
      <c r="AW77" s="503"/>
      <c r="AX77" s="503"/>
      <c r="AY77" s="503"/>
      <c r="AZ77" s="503"/>
      <c r="BA77" s="503"/>
      <c r="BB77" s="503"/>
      <c r="BC77" s="504"/>
      <c r="BD77" s="159">
        <v>1</v>
      </c>
      <c r="BE77" s="279"/>
      <c r="BF77" s="279"/>
      <c r="BG77" s="279"/>
      <c r="BH77" s="279"/>
      <c r="BI77" s="279"/>
      <c r="BJ77" s="279"/>
      <c r="BK77" s="279"/>
      <c r="BL77" s="279"/>
      <c r="BM77" s="280"/>
      <c r="BN77" s="232">
        <v>158900</v>
      </c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4"/>
    </row>
    <row r="79" spans="1:86" ht="15.75" x14ac:dyDescent="0.25">
      <c r="A79" s="108" t="s">
        <v>202</v>
      </c>
      <c r="B79" s="107"/>
      <c r="C79" s="68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491" t="s">
        <v>521</v>
      </c>
      <c r="T79" s="491"/>
      <c r="U79" s="491"/>
      <c r="V79" s="491"/>
      <c r="W79" s="491"/>
      <c r="X79" s="491"/>
      <c r="Y79" s="491"/>
      <c r="Z79" s="491"/>
      <c r="AA79" s="491"/>
      <c r="AB79" s="491"/>
      <c r="AC79" s="491"/>
      <c r="AD79" s="491"/>
      <c r="AE79" s="491"/>
      <c r="AF79" s="491"/>
      <c r="AG79" s="491"/>
      <c r="AH79" s="491"/>
      <c r="AI79" s="491"/>
      <c r="AJ79" s="491"/>
      <c r="AK79" s="491"/>
      <c r="AL79" s="491"/>
      <c r="AM79" s="491"/>
      <c r="AN79" s="491"/>
      <c r="AO79" s="491"/>
      <c r="AP79" s="491"/>
      <c r="AQ79" s="491"/>
      <c r="AR79" s="491"/>
      <c r="AS79" s="491"/>
      <c r="AT79" s="491"/>
      <c r="AU79" s="491"/>
      <c r="AV79" s="491"/>
      <c r="AW79" s="491"/>
      <c r="AX79" s="491"/>
      <c r="AY79" s="491"/>
      <c r="AZ79" s="491"/>
      <c r="BA79" s="491"/>
      <c r="BB79" s="491"/>
      <c r="BC79" s="491"/>
      <c r="BD79" s="491"/>
      <c r="BE79" s="491"/>
      <c r="BF79" s="491"/>
      <c r="BG79" s="491"/>
      <c r="BH79" s="491"/>
      <c r="BI79" s="491"/>
      <c r="BJ79" s="491"/>
      <c r="BK79" s="491"/>
      <c r="BL79" s="491"/>
      <c r="BM79" s="491"/>
      <c r="BN79" s="491"/>
      <c r="BO79" s="491"/>
      <c r="BP79" s="491"/>
      <c r="BQ79" s="491"/>
      <c r="BR79" s="491"/>
      <c r="BS79" s="491"/>
      <c r="BT79" s="491"/>
      <c r="BU79" s="491"/>
      <c r="BV79" s="491"/>
      <c r="BW79" s="491"/>
      <c r="BX79" s="491"/>
      <c r="BY79" s="491"/>
      <c r="BZ79" s="491"/>
      <c r="CA79" s="491"/>
      <c r="CB79" s="491"/>
      <c r="CC79" s="108"/>
      <c r="CD79" s="108"/>
      <c r="CE79" s="108"/>
      <c r="CF79" s="108"/>
      <c r="CG79" s="108"/>
      <c r="CH79" s="108"/>
    </row>
    <row r="80" spans="1:86" ht="14.2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108"/>
      <c r="CD80" s="108"/>
      <c r="CE80" s="108"/>
      <c r="CF80" s="108"/>
      <c r="CG80" s="108"/>
      <c r="CH80" s="108"/>
    </row>
    <row r="81" spans="1:86" ht="15.75" x14ac:dyDescent="0.25">
      <c r="A81" s="109" t="s">
        <v>203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493" t="s">
        <v>522</v>
      </c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3"/>
      <c r="CC81" s="108"/>
      <c r="CD81" s="108"/>
      <c r="CE81" s="108"/>
      <c r="CF81" s="108"/>
      <c r="CG81" s="108"/>
      <c r="CH81" s="108"/>
    </row>
    <row r="83" spans="1:86" ht="15.75" x14ac:dyDescent="0.25">
      <c r="A83" s="445" t="s">
        <v>462</v>
      </c>
      <c r="B83" s="445"/>
      <c r="C83" s="445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5"/>
      <c r="AO83" s="445"/>
      <c r="AP83" s="445"/>
      <c r="AQ83" s="445"/>
      <c r="AR83" s="445"/>
      <c r="AS83" s="445"/>
      <c r="AT83" s="445"/>
      <c r="AU83" s="445"/>
      <c r="AV83" s="445"/>
      <c r="AW83" s="445"/>
      <c r="AX83" s="445"/>
      <c r="AY83" s="445"/>
      <c r="AZ83" s="445"/>
      <c r="BA83" s="445"/>
      <c r="BB83" s="445"/>
      <c r="BC83" s="445"/>
      <c r="BD83" s="445"/>
      <c r="BE83" s="445"/>
      <c r="BF83" s="445"/>
      <c r="BG83" s="445"/>
      <c r="BH83" s="445"/>
      <c r="BI83" s="445"/>
      <c r="BJ83" s="445"/>
      <c r="BK83" s="445"/>
      <c r="BL83" s="445"/>
      <c r="BM83" s="445"/>
      <c r="BN83" s="445"/>
      <c r="BO83" s="445"/>
      <c r="BP83" s="445"/>
      <c r="BQ83" s="445"/>
      <c r="BR83" s="445"/>
      <c r="BS83" s="445"/>
      <c r="BT83" s="445"/>
      <c r="BU83" s="445"/>
      <c r="BV83" s="445"/>
      <c r="BW83" s="445"/>
      <c r="BX83" s="445"/>
      <c r="BY83" s="445"/>
      <c r="BZ83" s="445"/>
      <c r="CA83" s="445"/>
      <c r="CB83" s="445"/>
      <c r="CC83" s="109"/>
      <c r="CD83" s="109"/>
      <c r="CE83" s="109"/>
      <c r="CF83" s="109"/>
      <c r="CG83" s="109"/>
      <c r="CH83" s="109"/>
    </row>
    <row r="84" spans="1:86" ht="15.75" x14ac:dyDescent="0.25">
      <c r="A84" s="445" t="s">
        <v>463</v>
      </c>
      <c r="B84" s="445"/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  <c r="CA84" s="445"/>
      <c r="CB84" s="445"/>
      <c r="CC84" s="109"/>
      <c r="CD84" s="109"/>
      <c r="CE84" s="109"/>
      <c r="CF84" s="109"/>
      <c r="CG84" s="109"/>
      <c r="CH84" s="109"/>
    </row>
    <row r="85" spans="1:86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6"/>
      <c r="CD85" s="26"/>
      <c r="CE85" s="26"/>
      <c r="CF85" s="26"/>
      <c r="CG85" s="26"/>
      <c r="CH85" s="26"/>
    </row>
    <row r="86" spans="1:86" x14ac:dyDescent="0.2">
      <c r="A86" s="359" t="s">
        <v>205</v>
      </c>
      <c r="B86" s="360"/>
      <c r="C86" s="360"/>
      <c r="D86" s="361"/>
      <c r="E86" s="359" t="s">
        <v>232</v>
      </c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1"/>
      <c r="AS86" s="359" t="s">
        <v>234</v>
      </c>
      <c r="AT86" s="360"/>
      <c r="AU86" s="360"/>
      <c r="AV86" s="360"/>
      <c r="AW86" s="360"/>
      <c r="AX86" s="360"/>
      <c r="AY86" s="360"/>
      <c r="AZ86" s="360"/>
      <c r="BA86" s="360"/>
      <c r="BB86" s="361"/>
      <c r="BC86" s="359" t="s">
        <v>334</v>
      </c>
      <c r="BD86" s="360"/>
      <c r="BE86" s="360"/>
      <c r="BF86" s="360"/>
      <c r="BG86" s="360"/>
      <c r="BH86" s="360"/>
      <c r="BI86" s="360"/>
      <c r="BJ86" s="360"/>
      <c r="BK86" s="360"/>
      <c r="BL86" s="360"/>
      <c r="BM86" s="361"/>
      <c r="BN86" s="359" t="s">
        <v>235</v>
      </c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1"/>
    </row>
    <row r="87" spans="1:86" x14ac:dyDescent="0.2">
      <c r="A87" s="364" t="s">
        <v>211</v>
      </c>
      <c r="B87" s="362"/>
      <c r="C87" s="362"/>
      <c r="D87" s="363"/>
      <c r="E87" s="364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3"/>
      <c r="AS87" s="364"/>
      <c r="AT87" s="362"/>
      <c r="AU87" s="362"/>
      <c r="AV87" s="362"/>
      <c r="AW87" s="362"/>
      <c r="AX87" s="362"/>
      <c r="AY87" s="362"/>
      <c r="AZ87" s="362"/>
      <c r="BA87" s="362"/>
      <c r="BB87" s="363"/>
      <c r="BC87" s="364" t="s">
        <v>335</v>
      </c>
      <c r="BD87" s="362"/>
      <c r="BE87" s="362"/>
      <c r="BF87" s="362"/>
      <c r="BG87" s="362"/>
      <c r="BH87" s="362"/>
      <c r="BI87" s="362"/>
      <c r="BJ87" s="362"/>
      <c r="BK87" s="362"/>
      <c r="BL87" s="362"/>
      <c r="BM87" s="363"/>
      <c r="BN87" s="364" t="s">
        <v>336</v>
      </c>
      <c r="BO87" s="362"/>
      <c r="BP87" s="362"/>
      <c r="BQ87" s="362"/>
      <c r="BR87" s="362"/>
      <c r="BS87" s="362"/>
      <c r="BT87" s="362"/>
      <c r="BU87" s="362"/>
      <c r="BV87" s="362"/>
      <c r="BW87" s="362"/>
      <c r="BX87" s="362"/>
      <c r="BY87" s="362"/>
      <c r="BZ87" s="362"/>
      <c r="CA87" s="362"/>
      <c r="CB87" s="363"/>
    </row>
    <row r="88" spans="1:86" x14ac:dyDescent="0.2">
      <c r="A88" s="364"/>
      <c r="B88" s="362"/>
      <c r="C88" s="362"/>
      <c r="D88" s="363"/>
      <c r="E88" s="364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3"/>
      <c r="AS88" s="364"/>
      <c r="AT88" s="362"/>
      <c r="AU88" s="362"/>
      <c r="AV88" s="362"/>
      <c r="AW88" s="362"/>
      <c r="AX88" s="362"/>
      <c r="AY88" s="362"/>
      <c r="AZ88" s="362"/>
      <c r="BA88" s="362"/>
      <c r="BB88" s="363"/>
      <c r="BC88" s="364" t="s">
        <v>242</v>
      </c>
      <c r="BD88" s="362"/>
      <c r="BE88" s="362"/>
      <c r="BF88" s="362"/>
      <c r="BG88" s="362"/>
      <c r="BH88" s="362"/>
      <c r="BI88" s="362"/>
      <c r="BJ88" s="362"/>
      <c r="BK88" s="362"/>
      <c r="BL88" s="362"/>
      <c r="BM88" s="363"/>
      <c r="BN88" s="364"/>
      <c r="BO88" s="362"/>
      <c r="BP88" s="362"/>
      <c r="BQ88" s="362"/>
      <c r="BR88" s="362"/>
      <c r="BS88" s="362"/>
      <c r="BT88" s="362"/>
      <c r="BU88" s="362"/>
      <c r="BV88" s="362"/>
      <c r="BW88" s="362"/>
      <c r="BX88" s="362"/>
      <c r="BY88" s="362"/>
      <c r="BZ88" s="362"/>
      <c r="CA88" s="362"/>
      <c r="CB88" s="363"/>
    </row>
    <row r="89" spans="1:86" x14ac:dyDescent="0.2">
      <c r="A89" s="370"/>
      <c r="B89" s="371"/>
      <c r="C89" s="371"/>
      <c r="D89" s="380"/>
      <c r="E89" s="370">
        <v>1</v>
      </c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80"/>
      <c r="AS89" s="370">
        <v>2</v>
      </c>
      <c r="AT89" s="371"/>
      <c r="AU89" s="371"/>
      <c r="AV89" s="371"/>
      <c r="AW89" s="371"/>
      <c r="AX89" s="371"/>
      <c r="AY89" s="371"/>
      <c r="AZ89" s="371"/>
      <c r="BA89" s="371"/>
      <c r="BB89" s="380"/>
      <c r="BC89" s="370">
        <v>3</v>
      </c>
      <c r="BD89" s="371"/>
      <c r="BE89" s="371"/>
      <c r="BF89" s="371"/>
      <c r="BG89" s="371"/>
      <c r="BH89" s="371"/>
      <c r="BI89" s="371"/>
      <c r="BJ89" s="371"/>
      <c r="BK89" s="371"/>
      <c r="BL89" s="371"/>
      <c r="BM89" s="380"/>
      <c r="BN89" s="370">
        <v>4</v>
      </c>
      <c r="BO89" s="371"/>
      <c r="BP89" s="371"/>
      <c r="BQ89" s="371"/>
      <c r="BR89" s="371"/>
      <c r="BS89" s="371"/>
      <c r="BT89" s="371"/>
      <c r="BU89" s="371"/>
      <c r="BV89" s="371"/>
      <c r="BW89" s="371"/>
      <c r="BX89" s="371"/>
      <c r="BY89" s="371"/>
      <c r="BZ89" s="371"/>
      <c r="CA89" s="371"/>
      <c r="CB89" s="380"/>
    </row>
    <row r="90" spans="1:86" x14ac:dyDescent="0.2">
      <c r="A90" s="376">
        <v>1</v>
      </c>
      <c r="B90" s="377"/>
      <c r="C90" s="377"/>
      <c r="D90" s="378"/>
      <c r="E90" s="458" t="s">
        <v>464</v>
      </c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459"/>
      <c r="AS90" s="460"/>
      <c r="AT90" s="461"/>
      <c r="AU90" s="461"/>
      <c r="AV90" s="461"/>
      <c r="AW90" s="461"/>
      <c r="AX90" s="461"/>
      <c r="AY90" s="461"/>
      <c r="AZ90" s="461"/>
      <c r="BA90" s="461"/>
      <c r="BB90" s="462"/>
      <c r="BC90" s="506"/>
      <c r="BD90" s="279"/>
      <c r="BE90" s="279"/>
      <c r="BF90" s="279"/>
      <c r="BG90" s="279"/>
      <c r="BH90" s="279"/>
      <c r="BI90" s="279"/>
      <c r="BJ90" s="279"/>
      <c r="BK90" s="279"/>
      <c r="BL90" s="279"/>
      <c r="BM90" s="280"/>
      <c r="BN90" s="232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4"/>
    </row>
    <row r="91" spans="1:86" x14ac:dyDescent="0.2">
      <c r="A91" s="376">
        <v>2</v>
      </c>
      <c r="B91" s="377"/>
      <c r="C91" s="377"/>
      <c r="D91" s="378"/>
      <c r="E91" s="458" t="s">
        <v>465</v>
      </c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459"/>
      <c r="AS91" s="460"/>
      <c r="AT91" s="461"/>
      <c r="AU91" s="461"/>
      <c r="AV91" s="461"/>
      <c r="AW91" s="461"/>
      <c r="AX91" s="461"/>
      <c r="AY91" s="461"/>
      <c r="AZ91" s="461"/>
      <c r="BA91" s="461"/>
      <c r="BB91" s="462"/>
      <c r="BC91" s="506"/>
      <c r="BD91" s="279"/>
      <c r="BE91" s="279"/>
      <c r="BF91" s="279"/>
      <c r="BG91" s="279"/>
      <c r="BH91" s="279"/>
      <c r="BI91" s="279"/>
      <c r="BJ91" s="279"/>
      <c r="BK91" s="279"/>
      <c r="BL91" s="279"/>
      <c r="BM91" s="280"/>
      <c r="BN91" s="232">
        <v>298000</v>
      </c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4"/>
    </row>
    <row r="92" spans="1:86" x14ac:dyDescent="0.2">
      <c r="A92" s="376">
        <v>3</v>
      </c>
      <c r="B92" s="377"/>
      <c r="C92" s="377"/>
      <c r="D92" s="378"/>
      <c r="E92" s="458" t="s">
        <v>466</v>
      </c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459"/>
      <c r="AS92" s="460"/>
      <c r="AT92" s="461"/>
      <c r="AU92" s="461"/>
      <c r="AV92" s="461"/>
      <c r="AW92" s="461"/>
      <c r="AX92" s="461"/>
      <c r="AY92" s="461"/>
      <c r="AZ92" s="461"/>
      <c r="BA92" s="461"/>
      <c r="BB92" s="462"/>
      <c r="BC92" s="159"/>
      <c r="BD92" s="279"/>
      <c r="BE92" s="279"/>
      <c r="BF92" s="279"/>
      <c r="BG92" s="279"/>
      <c r="BH92" s="279"/>
      <c r="BI92" s="279"/>
      <c r="BJ92" s="279"/>
      <c r="BK92" s="279"/>
      <c r="BL92" s="279"/>
      <c r="BM92" s="280"/>
      <c r="BN92" s="232">
        <v>2000</v>
      </c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4"/>
    </row>
    <row r="93" spans="1:86" x14ac:dyDescent="0.2">
      <c r="A93" s="458"/>
      <c r="B93" s="388"/>
      <c r="C93" s="388"/>
      <c r="D93" s="459"/>
      <c r="E93" s="156" t="s">
        <v>230</v>
      </c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2"/>
      <c r="AS93" s="376" t="s">
        <v>65</v>
      </c>
      <c r="AT93" s="377"/>
      <c r="AU93" s="377"/>
      <c r="AV93" s="377"/>
      <c r="AW93" s="377"/>
      <c r="AX93" s="377"/>
      <c r="AY93" s="377"/>
      <c r="AZ93" s="377"/>
      <c r="BA93" s="377"/>
      <c r="BB93" s="378"/>
      <c r="BC93" s="159" t="s">
        <v>65</v>
      </c>
      <c r="BD93" s="279"/>
      <c r="BE93" s="279"/>
      <c r="BF93" s="279"/>
      <c r="BG93" s="279"/>
      <c r="BH93" s="279"/>
      <c r="BI93" s="279"/>
      <c r="BJ93" s="279"/>
      <c r="BK93" s="279"/>
      <c r="BL93" s="279"/>
      <c r="BM93" s="280"/>
      <c r="BN93" s="211">
        <f>SUM(BN90:BN92)</f>
        <v>300000</v>
      </c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3"/>
    </row>
  </sheetData>
  <mergeCells count="272">
    <mergeCell ref="A93:D93"/>
    <mergeCell ref="E93:AR93"/>
    <mergeCell ref="AS93:BB93"/>
    <mergeCell ref="BC93:BM93"/>
    <mergeCell ref="BN93:CB93"/>
    <mergeCell ref="A91:D91"/>
    <mergeCell ref="E91:AR91"/>
    <mergeCell ref="AS91:BB91"/>
    <mergeCell ref="BC91:BM91"/>
    <mergeCell ref="BN91:CB91"/>
    <mergeCell ref="A92:D92"/>
    <mergeCell ref="E92:AR92"/>
    <mergeCell ref="AS92:BB92"/>
    <mergeCell ref="BC92:BM92"/>
    <mergeCell ref="BN92:CB92"/>
    <mergeCell ref="A89:D89"/>
    <mergeCell ref="E89:AR89"/>
    <mergeCell ref="AS89:BB89"/>
    <mergeCell ref="BC89:BM89"/>
    <mergeCell ref="BN89:CB89"/>
    <mergeCell ref="A90:D90"/>
    <mergeCell ref="E90:AR90"/>
    <mergeCell ref="AS90:BB90"/>
    <mergeCell ref="BC90:BM90"/>
    <mergeCell ref="BN90:CB90"/>
    <mergeCell ref="A87:D87"/>
    <mergeCell ref="E87:AR87"/>
    <mergeCell ref="AS87:BB87"/>
    <mergeCell ref="BC87:BM87"/>
    <mergeCell ref="BN87:CB87"/>
    <mergeCell ref="A88:D88"/>
    <mergeCell ref="E88:AR88"/>
    <mergeCell ref="AS88:BB88"/>
    <mergeCell ref="BC88:BM88"/>
    <mergeCell ref="BN88:CB88"/>
    <mergeCell ref="S79:CB79"/>
    <mergeCell ref="AH81:CB81"/>
    <mergeCell ref="A83:CB83"/>
    <mergeCell ref="A84:CB84"/>
    <mergeCell ref="A86:D86"/>
    <mergeCell ref="E86:AR86"/>
    <mergeCell ref="AS86:BB86"/>
    <mergeCell ref="BC86:BM86"/>
    <mergeCell ref="BN86:CB86"/>
    <mergeCell ref="A1:CH1"/>
    <mergeCell ref="A27:D27"/>
    <mergeCell ref="BN27:CB27"/>
    <mergeCell ref="A28:D28"/>
    <mergeCell ref="BN28:CB28"/>
    <mergeCell ref="A25:D25"/>
    <mergeCell ref="BN25:CB25"/>
    <mergeCell ref="A26:D26"/>
    <mergeCell ref="A21:D21"/>
    <mergeCell ref="BN26:CB26"/>
    <mergeCell ref="A23:D23"/>
    <mergeCell ref="BN23:CB23"/>
    <mergeCell ref="A24:D24"/>
    <mergeCell ref="BN24:CB24"/>
    <mergeCell ref="E24:BC24"/>
    <mergeCell ref="BD24:BM24"/>
    <mergeCell ref="E25:BC25"/>
    <mergeCell ref="BD25:BM25"/>
    <mergeCell ref="E26:BC26"/>
    <mergeCell ref="BD26:BM26"/>
    <mergeCell ref="E15:AM15"/>
    <mergeCell ref="AN15:BC15"/>
    <mergeCell ref="A19:D19"/>
    <mergeCell ref="E19:BC19"/>
    <mergeCell ref="BD19:BM19"/>
    <mergeCell ref="BN19:CB19"/>
    <mergeCell ref="A17:CB17"/>
    <mergeCell ref="A20:D20"/>
    <mergeCell ref="E20:BC20"/>
    <mergeCell ref="BD20:BM20"/>
    <mergeCell ref="BN20:CB20"/>
    <mergeCell ref="BD13:BM13"/>
    <mergeCell ref="BN13:CB13"/>
    <mergeCell ref="A14:D14"/>
    <mergeCell ref="BD14:BM14"/>
    <mergeCell ref="BN14:CB14"/>
    <mergeCell ref="E13:AM13"/>
    <mergeCell ref="AN13:BC13"/>
    <mergeCell ref="E14:AM14"/>
    <mergeCell ref="AN14:BC14"/>
    <mergeCell ref="A9:D9"/>
    <mergeCell ref="E9:AM9"/>
    <mergeCell ref="AN9:BC9"/>
    <mergeCell ref="BD9:BM9"/>
    <mergeCell ref="BN9:CB9"/>
    <mergeCell ref="A15:D15"/>
    <mergeCell ref="BD15:BM15"/>
    <mergeCell ref="BN15:CB15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13:D13"/>
    <mergeCell ref="S3:CB3"/>
    <mergeCell ref="AH5:CB5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E21:BC21"/>
    <mergeCell ref="BD21:BM21"/>
    <mergeCell ref="BN21:CB21"/>
    <mergeCell ref="A22:D22"/>
    <mergeCell ref="E22:BC22"/>
    <mergeCell ref="BD22:BM22"/>
    <mergeCell ref="BN22:CB22"/>
    <mergeCell ref="E23:BC23"/>
    <mergeCell ref="BD23:BM23"/>
    <mergeCell ref="E27:BC27"/>
    <mergeCell ref="BD27:BM27"/>
    <mergeCell ref="E28:BC28"/>
    <mergeCell ref="BD28:BM28"/>
    <mergeCell ref="A30:CB30"/>
    <mergeCell ref="A31:CB31"/>
    <mergeCell ref="A33:D33"/>
    <mergeCell ref="E33:AR33"/>
    <mergeCell ref="AS33:BB33"/>
    <mergeCell ref="BC33:BM33"/>
    <mergeCell ref="BN33:CB33"/>
    <mergeCell ref="A34:D34"/>
    <mergeCell ref="E34:AR34"/>
    <mergeCell ref="AS34:BB34"/>
    <mergeCell ref="BC34:BM34"/>
    <mergeCell ref="BN34:CB34"/>
    <mergeCell ref="A35:D35"/>
    <mergeCell ref="E35:AR35"/>
    <mergeCell ref="AS35:BB35"/>
    <mergeCell ref="BC35:BM35"/>
    <mergeCell ref="BN35:CB35"/>
    <mergeCell ref="A36:D36"/>
    <mergeCell ref="E36:AR36"/>
    <mergeCell ref="AS36:BB36"/>
    <mergeCell ref="BC36:BM36"/>
    <mergeCell ref="BN36:CB36"/>
    <mergeCell ref="A37:D37"/>
    <mergeCell ref="E37:AR37"/>
    <mergeCell ref="AS37:BB37"/>
    <mergeCell ref="BC37:BM37"/>
    <mergeCell ref="BN37:CB37"/>
    <mergeCell ref="A40:D40"/>
    <mergeCell ref="E40:AR40"/>
    <mergeCell ref="AS40:BB40"/>
    <mergeCell ref="BC40:BM40"/>
    <mergeCell ref="BN40:CB40"/>
    <mergeCell ref="A38:D38"/>
    <mergeCell ref="E38:AR38"/>
    <mergeCell ref="AS38:BB38"/>
    <mergeCell ref="BC38:BM38"/>
    <mergeCell ref="BN38:CB38"/>
    <mergeCell ref="A39:D39"/>
    <mergeCell ref="E39:AR39"/>
    <mergeCell ref="AS39:BB39"/>
    <mergeCell ref="BC39:BM39"/>
    <mergeCell ref="BN39:CB39"/>
    <mergeCell ref="AM42:CG42"/>
    <mergeCell ref="A44:CB44"/>
    <mergeCell ref="S46:CB46"/>
    <mergeCell ref="A48:D48"/>
    <mergeCell ref="E48:AR48"/>
    <mergeCell ref="AS48:BB48"/>
    <mergeCell ref="BC48:BM48"/>
    <mergeCell ref="BN48:CB48"/>
    <mergeCell ref="A49:D49"/>
    <mergeCell ref="E49:AR49"/>
    <mergeCell ref="AS49:BB49"/>
    <mergeCell ref="BC49:BM49"/>
    <mergeCell ref="BN49:CB49"/>
    <mergeCell ref="A50:D50"/>
    <mergeCell ref="E50:AR50"/>
    <mergeCell ref="AS50:BB50"/>
    <mergeCell ref="BC50:BM50"/>
    <mergeCell ref="BN50:CB50"/>
    <mergeCell ref="A51:D51"/>
    <mergeCell ref="E51:AR51"/>
    <mergeCell ref="AS51:BB51"/>
    <mergeCell ref="BC51:BM51"/>
    <mergeCell ref="BN51:CB51"/>
    <mergeCell ref="A52:D52"/>
    <mergeCell ref="E52:AR52"/>
    <mergeCell ref="AS52:BB52"/>
    <mergeCell ref="BC52:BM52"/>
    <mergeCell ref="BN52:CB52"/>
    <mergeCell ref="S55:CB55"/>
    <mergeCell ref="A57:D57"/>
    <mergeCell ref="E57:AR57"/>
    <mergeCell ref="AS57:BB57"/>
    <mergeCell ref="BC57:BM57"/>
    <mergeCell ref="BN57:CB57"/>
    <mergeCell ref="A58:D58"/>
    <mergeCell ref="E58:AR58"/>
    <mergeCell ref="AS58:BB58"/>
    <mergeCell ref="BC58:BM58"/>
    <mergeCell ref="BN58:CB58"/>
    <mergeCell ref="A59:D59"/>
    <mergeCell ref="E59:AR59"/>
    <mergeCell ref="AS59:BB59"/>
    <mergeCell ref="BC59:BM59"/>
    <mergeCell ref="BN59:CB59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63:CB63"/>
    <mergeCell ref="S65:CB65"/>
    <mergeCell ref="A66:D66"/>
    <mergeCell ref="E66:BC66"/>
    <mergeCell ref="BD66:BM66"/>
    <mergeCell ref="BN66:CB66"/>
    <mergeCell ref="A67:D67"/>
    <mergeCell ref="E67:BC67"/>
    <mergeCell ref="BD67:BM67"/>
    <mergeCell ref="BN67:CB67"/>
    <mergeCell ref="A68:D68"/>
    <mergeCell ref="E68:BC68"/>
    <mergeCell ref="BD68:BM68"/>
    <mergeCell ref="BN68:CB68"/>
    <mergeCell ref="A69:D69"/>
    <mergeCell ref="E69:BC69"/>
    <mergeCell ref="BD69:BM69"/>
    <mergeCell ref="BN69:CB69"/>
    <mergeCell ref="A70:D70"/>
    <mergeCell ref="E70:BC70"/>
    <mergeCell ref="BD70:BM70"/>
    <mergeCell ref="BN70:CB70"/>
    <mergeCell ref="S72:CB72"/>
    <mergeCell ref="A73:D73"/>
    <mergeCell ref="E73:BC73"/>
    <mergeCell ref="BD73:BM73"/>
    <mergeCell ref="BN73:CB73"/>
    <mergeCell ref="A74:D74"/>
    <mergeCell ref="E74:BC74"/>
    <mergeCell ref="BD74:BM74"/>
    <mergeCell ref="BN74:CB74"/>
    <mergeCell ref="A75:D75"/>
    <mergeCell ref="E75:BC75"/>
    <mergeCell ref="BD75:BM75"/>
    <mergeCell ref="BN75:CB75"/>
    <mergeCell ref="A76:D76"/>
    <mergeCell ref="E76:BC76"/>
    <mergeCell ref="BD76:BM76"/>
    <mergeCell ref="BN76:CB76"/>
    <mergeCell ref="A77:D77"/>
    <mergeCell ref="E77:BC77"/>
    <mergeCell ref="BD77:BM77"/>
    <mergeCell ref="BN77:CB77"/>
  </mergeCells>
  <pageMargins left="0.70866141732283472" right="0.70866141732283472" top="0.55118110236220474" bottom="0.35433070866141736" header="0.11811023622047245" footer="0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topLeftCell="A13" workbookViewId="0">
      <selection activeCell="W7" sqref="W7"/>
    </sheetView>
  </sheetViews>
  <sheetFormatPr defaultColWidth="1.7109375" defaultRowHeight="15.75" x14ac:dyDescent="0.25"/>
  <cols>
    <col min="1" max="1" width="0.7109375" style="4" customWidth="1"/>
    <col min="2" max="16384" width="1.7109375" style="4"/>
  </cols>
  <sheetData>
    <row r="1" spans="1:99" x14ac:dyDescent="0.25">
      <c r="CU1" s="7" t="s">
        <v>337</v>
      </c>
    </row>
    <row r="3" spans="1:99" s="16" customFormat="1" ht="18.75" x14ac:dyDescent="0.3">
      <c r="A3" s="116" t="s">
        <v>338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</row>
    <row r="4" spans="1:99" s="16" customFormat="1" ht="18.75" x14ac:dyDescent="0.3">
      <c r="A4" s="15"/>
      <c r="B4" s="15"/>
      <c r="C4" s="15"/>
      <c r="D4" s="15"/>
      <c r="E4" s="15"/>
      <c r="F4" s="15"/>
      <c r="G4" s="15"/>
      <c r="H4" s="76" t="s">
        <v>424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</row>
    <row r="5" spans="1:99" s="16" customFormat="1" ht="18.75" x14ac:dyDescent="0.3">
      <c r="A5" s="15"/>
      <c r="B5" s="15"/>
      <c r="C5" s="15"/>
      <c r="D5" s="15"/>
      <c r="E5" s="15"/>
      <c r="F5" s="15"/>
      <c r="G5" s="15"/>
      <c r="H5" s="76" t="s">
        <v>425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</row>
    <row r="6" spans="1:99" s="16" customFormat="1" ht="18.75" x14ac:dyDescent="0.3">
      <c r="AL6" s="17" t="s">
        <v>2</v>
      </c>
      <c r="AN6" s="117" t="s">
        <v>3</v>
      </c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8">
        <v>20</v>
      </c>
      <c r="BE6" s="118"/>
      <c r="BF6" s="118"/>
      <c r="BG6" s="117" t="s">
        <v>4</v>
      </c>
      <c r="BH6" s="117"/>
      <c r="BI6" s="117"/>
      <c r="BK6" s="16" t="s">
        <v>5</v>
      </c>
    </row>
    <row r="7" spans="1:99" s="18" customFormat="1" ht="10.5" x14ac:dyDescent="0.2">
      <c r="AJ7" s="119" t="s">
        <v>339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</row>
    <row r="9" spans="1:99" s="33" customFormat="1" x14ac:dyDescent="0.25">
      <c r="A9" s="113" t="s">
        <v>340</v>
      </c>
      <c r="B9" s="114"/>
      <c r="C9" s="114"/>
      <c r="D9" s="114"/>
      <c r="E9" s="115"/>
      <c r="F9" s="113" t="s">
        <v>177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5"/>
      <c r="BP9" s="113" t="s">
        <v>426</v>
      </c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s="33" customFormat="1" x14ac:dyDescent="0.25">
      <c r="A10" s="113">
        <v>1</v>
      </c>
      <c r="B10" s="114"/>
      <c r="C10" s="114"/>
      <c r="D10" s="114"/>
      <c r="E10" s="115"/>
      <c r="F10" s="113">
        <v>2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13">
        <v>3</v>
      </c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x14ac:dyDescent="0.25">
      <c r="A11" s="120"/>
      <c r="B11" s="121"/>
      <c r="C11" s="121"/>
      <c r="D11" s="121"/>
      <c r="E11" s="122"/>
      <c r="F11" s="120" t="s">
        <v>341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2"/>
      <c r="BP11" s="123">
        <v>13418238.869999999</v>
      </c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5"/>
    </row>
    <row r="12" spans="1:99" x14ac:dyDescent="0.25">
      <c r="A12" s="126"/>
      <c r="B12" s="127"/>
      <c r="C12" s="127"/>
      <c r="D12" s="127"/>
      <c r="E12" s="128"/>
      <c r="F12" s="132" t="s">
        <v>105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4"/>
      <c r="BP12" s="135">
        <v>8677437.4499999993</v>
      </c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7"/>
    </row>
    <row r="13" spans="1:99" x14ac:dyDescent="0.25">
      <c r="A13" s="129"/>
      <c r="B13" s="130"/>
      <c r="C13" s="130"/>
      <c r="D13" s="130"/>
      <c r="E13" s="131"/>
      <c r="F13" s="141" t="s">
        <v>342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3"/>
      <c r="BP13" s="138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40"/>
    </row>
    <row r="14" spans="1:99" x14ac:dyDescent="0.25">
      <c r="A14" s="126"/>
      <c r="B14" s="127"/>
      <c r="C14" s="127"/>
      <c r="D14" s="127"/>
      <c r="E14" s="128"/>
      <c r="F14" s="144" t="s">
        <v>14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6"/>
      <c r="BP14" s="135">
        <v>3059449.97</v>
      </c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7"/>
    </row>
    <row r="15" spans="1:99" x14ac:dyDescent="0.25">
      <c r="A15" s="129"/>
      <c r="B15" s="130"/>
      <c r="C15" s="130"/>
      <c r="D15" s="130"/>
      <c r="E15" s="131"/>
      <c r="F15" s="147" t="s">
        <v>343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9"/>
      <c r="BP15" s="138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40"/>
    </row>
    <row r="16" spans="1:99" x14ac:dyDescent="0.25">
      <c r="A16" s="120"/>
      <c r="B16" s="121"/>
      <c r="C16" s="121"/>
      <c r="D16" s="121"/>
      <c r="E16" s="122"/>
      <c r="F16" s="150" t="s">
        <v>344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2"/>
      <c r="BP16" s="123">
        <v>2019646.08</v>
      </c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5"/>
    </row>
    <row r="17" spans="1:99" x14ac:dyDescent="0.25">
      <c r="A17" s="126"/>
      <c r="B17" s="127"/>
      <c r="C17" s="127"/>
      <c r="D17" s="127"/>
      <c r="E17" s="128"/>
      <c r="F17" s="144" t="s">
        <v>14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6"/>
      <c r="BP17" s="135">
        <v>1154251.42</v>
      </c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7"/>
    </row>
    <row r="18" spans="1:99" x14ac:dyDescent="0.25">
      <c r="A18" s="129"/>
      <c r="B18" s="130"/>
      <c r="C18" s="130"/>
      <c r="D18" s="130"/>
      <c r="E18" s="131"/>
      <c r="F18" s="147" t="s">
        <v>343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9"/>
      <c r="BP18" s="138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40"/>
    </row>
    <row r="19" spans="1:99" x14ac:dyDescent="0.25">
      <c r="A19" s="120"/>
      <c r="B19" s="121"/>
      <c r="C19" s="121"/>
      <c r="D19" s="121"/>
      <c r="E19" s="122"/>
      <c r="F19" s="120" t="s">
        <v>345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2"/>
      <c r="BP19" s="123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5"/>
    </row>
    <row r="20" spans="1:99" x14ac:dyDescent="0.25">
      <c r="A20" s="126"/>
      <c r="B20" s="127"/>
      <c r="C20" s="127"/>
      <c r="D20" s="127"/>
      <c r="E20" s="128"/>
      <c r="F20" s="132" t="s">
        <v>105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4"/>
      <c r="BP20" s="135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7"/>
    </row>
    <row r="21" spans="1:99" x14ac:dyDescent="0.25">
      <c r="A21" s="129"/>
      <c r="B21" s="130"/>
      <c r="C21" s="130"/>
      <c r="D21" s="130"/>
      <c r="E21" s="131"/>
      <c r="F21" s="141" t="s">
        <v>346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3"/>
      <c r="BP21" s="138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40"/>
    </row>
    <row r="22" spans="1:99" x14ac:dyDescent="0.25">
      <c r="A22" s="126"/>
      <c r="B22" s="127"/>
      <c r="C22" s="127"/>
      <c r="D22" s="127"/>
      <c r="E22" s="128"/>
      <c r="F22" s="144" t="s">
        <v>14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6"/>
      <c r="BP22" s="135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</row>
    <row r="23" spans="1:99" x14ac:dyDescent="0.25">
      <c r="A23" s="129"/>
      <c r="B23" s="130"/>
      <c r="C23" s="130"/>
      <c r="D23" s="130"/>
      <c r="E23" s="131"/>
      <c r="F23" s="147" t="s">
        <v>347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9"/>
      <c r="BP23" s="138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40"/>
    </row>
    <row r="24" spans="1:99" x14ac:dyDescent="0.25">
      <c r="A24" s="120"/>
      <c r="B24" s="121"/>
      <c r="C24" s="121"/>
      <c r="D24" s="121"/>
      <c r="E24" s="122"/>
      <c r="F24" s="150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2"/>
      <c r="BP24" s="123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5"/>
    </row>
    <row r="25" spans="1:99" x14ac:dyDescent="0.25">
      <c r="A25" s="120"/>
      <c r="B25" s="121"/>
      <c r="C25" s="121"/>
      <c r="D25" s="121"/>
      <c r="E25" s="122"/>
      <c r="F25" s="153" t="s">
        <v>348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5"/>
      <c r="BP25" s="123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5"/>
    </row>
    <row r="26" spans="1:99" x14ac:dyDescent="0.25">
      <c r="A26" s="120"/>
      <c r="B26" s="121"/>
      <c r="C26" s="121"/>
      <c r="D26" s="121"/>
      <c r="E26" s="122"/>
      <c r="F26" s="150" t="s">
        <v>349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2"/>
      <c r="BP26" s="123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5"/>
    </row>
    <row r="27" spans="1:99" x14ac:dyDescent="0.25">
      <c r="A27" s="120"/>
      <c r="B27" s="121"/>
      <c r="C27" s="121"/>
      <c r="D27" s="121"/>
      <c r="E27" s="122"/>
      <c r="F27" s="150" t="s">
        <v>350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2"/>
      <c r="BP27" s="123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5"/>
    </row>
    <row r="28" spans="1:99" x14ac:dyDescent="0.25">
      <c r="A28" s="120"/>
      <c r="B28" s="121"/>
      <c r="C28" s="121"/>
      <c r="D28" s="121"/>
      <c r="E28" s="122"/>
      <c r="F28" s="150" t="s">
        <v>351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2"/>
      <c r="BP28" s="123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5"/>
    </row>
    <row r="29" spans="1:99" x14ac:dyDescent="0.25">
      <c r="A29" s="120"/>
      <c r="B29" s="121"/>
      <c r="C29" s="121"/>
      <c r="D29" s="121"/>
      <c r="E29" s="122"/>
      <c r="F29" s="120" t="s">
        <v>352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2"/>
      <c r="BP29" s="123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5"/>
    </row>
    <row r="30" spans="1:99" x14ac:dyDescent="0.25">
      <c r="A30" s="126"/>
      <c r="B30" s="127"/>
      <c r="C30" s="127"/>
      <c r="D30" s="127"/>
      <c r="E30" s="128"/>
      <c r="F30" s="132" t="s">
        <v>105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4"/>
      <c r="BP30" s="135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7"/>
    </row>
    <row r="31" spans="1:99" x14ac:dyDescent="0.25">
      <c r="A31" s="129"/>
      <c r="B31" s="130"/>
      <c r="C31" s="130"/>
      <c r="D31" s="130"/>
      <c r="E31" s="131"/>
      <c r="F31" s="141" t="s">
        <v>353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3"/>
      <c r="BP31" s="138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40"/>
    </row>
    <row r="32" spans="1:99" x14ac:dyDescent="0.25">
      <c r="A32" s="120"/>
      <c r="B32" s="121"/>
      <c r="C32" s="121"/>
      <c r="D32" s="121"/>
      <c r="E32" s="122"/>
      <c r="F32" s="150" t="s">
        <v>354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2"/>
      <c r="BP32" s="123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5"/>
    </row>
    <row r="33" spans="1:99" x14ac:dyDescent="0.25">
      <c r="A33" s="126"/>
      <c r="B33" s="127"/>
      <c r="C33" s="127"/>
      <c r="D33" s="127"/>
      <c r="E33" s="128"/>
      <c r="F33" s="144" t="s">
        <v>14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6"/>
      <c r="BP33" s="135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7"/>
    </row>
    <row r="34" spans="1:99" x14ac:dyDescent="0.25">
      <c r="A34" s="129"/>
      <c r="B34" s="130"/>
      <c r="C34" s="130"/>
      <c r="D34" s="130"/>
      <c r="E34" s="131"/>
      <c r="F34" s="147" t="s">
        <v>355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9"/>
      <c r="BP34" s="138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40"/>
    </row>
  </sheetData>
  <mergeCells count="69">
    <mergeCell ref="A32:E32"/>
    <mergeCell ref="F32:BO32"/>
    <mergeCell ref="BP32:CU32"/>
    <mergeCell ref="A33:E34"/>
    <mergeCell ref="F33:BO33"/>
    <mergeCell ref="BP33:CU34"/>
    <mergeCell ref="F34:BO34"/>
    <mergeCell ref="A29:E29"/>
    <mergeCell ref="F29:BO29"/>
    <mergeCell ref="BP29:CU29"/>
    <mergeCell ref="A30:E31"/>
    <mergeCell ref="F30:BO30"/>
    <mergeCell ref="BP30:CU31"/>
    <mergeCell ref="F31:BO31"/>
    <mergeCell ref="A27:E27"/>
    <mergeCell ref="F27:BO27"/>
    <mergeCell ref="BP27:CU27"/>
    <mergeCell ref="A28:E28"/>
    <mergeCell ref="F28:BO28"/>
    <mergeCell ref="BP28:CU28"/>
    <mergeCell ref="A25:E25"/>
    <mergeCell ref="F25:BO25"/>
    <mergeCell ref="BP25:CU25"/>
    <mergeCell ref="A26:E26"/>
    <mergeCell ref="F26:BO26"/>
    <mergeCell ref="BP26:CU26"/>
    <mergeCell ref="A22:E23"/>
    <mergeCell ref="F22:BO22"/>
    <mergeCell ref="BP22:CU23"/>
    <mergeCell ref="F23:BO23"/>
    <mergeCell ref="A24:E24"/>
    <mergeCell ref="F24:BO24"/>
    <mergeCell ref="BP24:CU24"/>
    <mergeCell ref="A19:E19"/>
    <mergeCell ref="F19:BO19"/>
    <mergeCell ref="BP19:CU19"/>
    <mergeCell ref="A20:E21"/>
    <mergeCell ref="F20:BO20"/>
    <mergeCell ref="BP20:CU21"/>
    <mergeCell ref="F21:BO21"/>
    <mergeCell ref="A16:E16"/>
    <mergeCell ref="F16:BO16"/>
    <mergeCell ref="BP16:CU16"/>
    <mergeCell ref="A17:E18"/>
    <mergeCell ref="F17:BO17"/>
    <mergeCell ref="BP17:CU18"/>
    <mergeCell ref="F18:BO18"/>
    <mergeCell ref="A12:E13"/>
    <mergeCell ref="F12:BO12"/>
    <mergeCell ref="BP12:CU13"/>
    <mergeCell ref="F13:BO13"/>
    <mergeCell ref="A14:E15"/>
    <mergeCell ref="F14:BO14"/>
    <mergeCell ref="BP14:CU15"/>
    <mergeCell ref="F15:BO15"/>
    <mergeCell ref="A10:E10"/>
    <mergeCell ref="F10:BO10"/>
    <mergeCell ref="BP10:CU10"/>
    <mergeCell ref="A11:E11"/>
    <mergeCell ref="F11:BO11"/>
    <mergeCell ref="BP11:CU11"/>
    <mergeCell ref="A9:E9"/>
    <mergeCell ref="F9:BO9"/>
    <mergeCell ref="BP9:CU9"/>
    <mergeCell ref="A3:CU3"/>
    <mergeCell ref="AN6:BC6"/>
    <mergeCell ref="BD6:BF6"/>
    <mergeCell ref="BG6:BI6"/>
    <mergeCell ref="AJ7:BL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3"/>
  <sheetViews>
    <sheetView topLeftCell="A64" workbookViewId="0">
      <selection activeCell="J6" sqref="J6"/>
    </sheetView>
  </sheetViews>
  <sheetFormatPr defaultColWidth="1.7109375" defaultRowHeight="15.75" x14ac:dyDescent="0.25"/>
  <cols>
    <col min="1" max="31" width="1.7109375" style="4"/>
    <col min="32" max="32" width="1" style="4" customWidth="1"/>
    <col min="33" max="34" width="1.7109375" style="4" hidden="1" customWidth="1"/>
    <col min="35" max="41" width="1.7109375" style="4"/>
    <col min="42" max="42" width="1.42578125" style="4" customWidth="1"/>
    <col min="43" max="43" width="1.7109375" style="4" hidden="1" customWidth="1"/>
    <col min="44" max="16384" width="1.7109375" style="4"/>
  </cols>
  <sheetData>
    <row r="1" spans="1:99" s="1" customFormat="1" ht="12.75" x14ac:dyDescent="0.2">
      <c r="CN1" s="2" t="s">
        <v>0</v>
      </c>
      <c r="CU1" s="2"/>
    </row>
    <row r="2" spans="1:99" s="3" customFormat="1" ht="7.5" x14ac:dyDescent="0.15"/>
    <row r="3" spans="1:99" x14ac:dyDescent="0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</row>
    <row r="4" spans="1:99" ht="16.5" x14ac:dyDescent="0.25">
      <c r="A4" s="5"/>
      <c r="B4" s="5"/>
      <c r="C4" s="5"/>
      <c r="D4" s="5"/>
      <c r="E4" s="5"/>
      <c r="F4" s="76" t="s">
        <v>424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99" ht="16.5" x14ac:dyDescent="0.25">
      <c r="A5" s="5"/>
      <c r="B5" s="5"/>
      <c r="C5" s="5"/>
      <c r="D5" s="5"/>
      <c r="E5" s="5"/>
      <c r="F5" s="76" t="s">
        <v>425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99" x14ac:dyDescent="0.25">
      <c r="F6" s="6"/>
      <c r="AL6" s="7" t="s">
        <v>2</v>
      </c>
      <c r="AN6" s="181" t="s">
        <v>3</v>
      </c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2">
        <v>20</v>
      </c>
      <c r="BE6" s="182"/>
      <c r="BF6" s="182"/>
      <c r="BG6" s="181" t="s">
        <v>4</v>
      </c>
      <c r="BH6" s="181"/>
      <c r="BI6" s="181"/>
      <c r="BK6" s="4" t="s">
        <v>5</v>
      </c>
    </row>
    <row r="7" spans="1:99" s="1" customFormat="1" ht="12.75" x14ac:dyDescent="0.2"/>
    <row r="8" spans="1:99" s="8" customFormat="1" ht="12" x14ac:dyDescent="0.2">
      <c r="A8" s="183" t="s">
        <v>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  <c r="R8" s="185" t="s">
        <v>7</v>
      </c>
      <c r="S8" s="183"/>
      <c r="T8" s="183"/>
      <c r="U8" s="184"/>
      <c r="V8" s="185" t="s">
        <v>8</v>
      </c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4"/>
      <c r="AI8" s="186" t="s">
        <v>9</v>
      </c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</row>
    <row r="9" spans="1:99" s="8" customFormat="1" ht="12" x14ac:dyDescent="0.2">
      <c r="A9" s="187" t="s">
        <v>10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9" t="s">
        <v>11</v>
      </c>
      <c r="S9" s="187"/>
      <c r="T9" s="187"/>
      <c r="U9" s="188"/>
      <c r="V9" s="189" t="s">
        <v>12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90" t="s">
        <v>13</v>
      </c>
      <c r="AJ9" s="191"/>
      <c r="AK9" s="191"/>
      <c r="AL9" s="191"/>
      <c r="AM9" s="191"/>
      <c r="AN9" s="191"/>
      <c r="AO9" s="191"/>
      <c r="AP9" s="191"/>
      <c r="AQ9" s="192"/>
      <c r="AR9" s="186" t="s">
        <v>14</v>
      </c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</row>
    <row r="10" spans="1:99" s="8" customFormat="1" ht="12" x14ac:dyDescent="0.2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9" t="s">
        <v>15</v>
      </c>
      <c r="S10" s="187"/>
      <c r="T10" s="187"/>
      <c r="U10" s="188"/>
      <c r="V10" s="189" t="s">
        <v>16</v>
      </c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93"/>
      <c r="AJ10" s="194"/>
      <c r="AK10" s="194"/>
      <c r="AL10" s="194"/>
      <c r="AM10" s="194"/>
      <c r="AN10" s="194"/>
      <c r="AO10" s="194"/>
      <c r="AP10" s="194"/>
      <c r="AQ10" s="195"/>
      <c r="AR10" s="186" t="s">
        <v>17</v>
      </c>
      <c r="AS10" s="186"/>
      <c r="AT10" s="186"/>
      <c r="AU10" s="186"/>
      <c r="AV10" s="186"/>
      <c r="AW10" s="186"/>
      <c r="AX10" s="186"/>
      <c r="AY10" s="186"/>
      <c r="AZ10" s="186" t="s">
        <v>17</v>
      </c>
      <c r="BA10" s="186"/>
      <c r="BB10" s="186"/>
      <c r="BC10" s="186"/>
      <c r="BD10" s="186"/>
      <c r="BE10" s="186"/>
      <c r="BF10" s="186"/>
      <c r="BG10" s="186"/>
      <c r="BH10" s="186" t="s">
        <v>18</v>
      </c>
      <c r="BI10" s="186"/>
      <c r="BJ10" s="186"/>
      <c r="BK10" s="186"/>
      <c r="BL10" s="186"/>
      <c r="BM10" s="186"/>
      <c r="BN10" s="186"/>
      <c r="BO10" s="186"/>
      <c r="BP10" s="186" t="s">
        <v>19</v>
      </c>
      <c r="BQ10" s="186"/>
      <c r="BR10" s="186"/>
      <c r="BS10" s="186"/>
      <c r="BT10" s="186"/>
      <c r="BU10" s="186"/>
      <c r="BV10" s="186"/>
      <c r="BW10" s="186"/>
      <c r="BX10" s="186" t="s">
        <v>20</v>
      </c>
      <c r="BY10" s="186"/>
      <c r="BZ10" s="186"/>
      <c r="CA10" s="186"/>
      <c r="CB10" s="186"/>
      <c r="CC10" s="186"/>
      <c r="CD10" s="186"/>
      <c r="CE10" s="186"/>
      <c r="CF10" s="186" t="s">
        <v>21</v>
      </c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</row>
    <row r="11" spans="1:99" s="8" customFormat="1" ht="12" x14ac:dyDescent="0.2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9"/>
      <c r="S11" s="187"/>
      <c r="T11" s="187"/>
      <c r="U11" s="188"/>
      <c r="V11" s="189" t="s">
        <v>22</v>
      </c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93"/>
      <c r="AJ11" s="194"/>
      <c r="AK11" s="194"/>
      <c r="AL11" s="194"/>
      <c r="AM11" s="194"/>
      <c r="AN11" s="194"/>
      <c r="AO11" s="194"/>
      <c r="AP11" s="194"/>
      <c r="AQ11" s="195"/>
      <c r="AR11" s="186" t="s">
        <v>23</v>
      </c>
      <c r="AS11" s="186"/>
      <c r="AT11" s="186"/>
      <c r="AU11" s="186"/>
      <c r="AV11" s="186"/>
      <c r="AW11" s="186"/>
      <c r="AX11" s="186"/>
      <c r="AY11" s="186"/>
      <c r="AZ11" s="186" t="s">
        <v>23</v>
      </c>
      <c r="BA11" s="186"/>
      <c r="BB11" s="186"/>
      <c r="BC11" s="186"/>
      <c r="BD11" s="186"/>
      <c r="BE11" s="186"/>
      <c r="BF11" s="186"/>
      <c r="BG11" s="186"/>
      <c r="BH11" s="186" t="s">
        <v>24</v>
      </c>
      <c r="BI11" s="186"/>
      <c r="BJ11" s="186"/>
      <c r="BK11" s="186"/>
      <c r="BL11" s="186"/>
      <c r="BM11" s="186"/>
      <c r="BN11" s="186"/>
      <c r="BO11" s="186"/>
      <c r="BP11" s="186" t="s">
        <v>25</v>
      </c>
      <c r="BQ11" s="186"/>
      <c r="BR11" s="186"/>
      <c r="BS11" s="186"/>
      <c r="BT11" s="186"/>
      <c r="BU11" s="186"/>
      <c r="BV11" s="186"/>
      <c r="BW11" s="186"/>
      <c r="BX11" s="186" t="s">
        <v>26</v>
      </c>
      <c r="BY11" s="186"/>
      <c r="BZ11" s="186"/>
      <c r="CA11" s="186"/>
      <c r="CB11" s="186"/>
      <c r="CC11" s="186"/>
      <c r="CD11" s="186"/>
      <c r="CE11" s="186"/>
      <c r="CF11" s="186" t="s">
        <v>27</v>
      </c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</row>
    <row r="12" spans="1:99" s="8" customFormat="1" ht="12" x14ac:dyDescent="0.2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9"/>
      <c r="S12" s="187"/>
      <c r="T12" s="187"/>
      <c r="U12" s="188"/>
      <c r="V12" s="189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93"/>
      <c r="AJ12" s="194"/>
      <c r="AK12" s="194"/>
      <c r="AL12" s="194"/>
      <c r="AM12" s="194"/>
      <c r="AN12" s="194"/>
      <c r="AO12" s="194"/>
      <c r="AP12" s="194"/>
      <c r="AQ12" s="195"/>
      <c r="AR12" s="186" t="s">
        <v>28</v>
      </c>
      <c r="AS12" s="186"/>
      <c r="AT12" s="186"/>
      <c r="AU12" s="186"/>
      <c r="AV12" s="186"/>
      <c r="AW12" s="186"/>
      <c r="AX12" s="186"/>
      <c r="AY12" s="186"/>
      <c r="AZ12" s="186" t="s">
        <v>28</v>
      </c>
      <c r="BA12" s="186"/>
      <c r="BB12" s="186"/>
      <c r="BC12" s="186"/>
      <c r="BD12" s="186"/>
      <c r="BE12" s="186"/>
      <c r="BF12" s="186"/>
      <c r="BG12" s="186"/>
      <c r="BH12" s="186" t="s">
        <v>29</v>
      </c>
      <c r="BI12" s="186"/>
      <c r="BJ12" s="186"/>
      <c r="BK12" s="186"/>
      <c r="BL12" s="186"/>
      <c r="BM12" s="186"/>
      <c r="BN12" s="186"/>
      <c r="BO12" s="186"/>
      <c r="BP12" s="186" t="s">
        <v>30</v>
      </c>
      <c r="BQ12" s="186"/>
      <c r="BR12" s="186"/>
      <c r="BS12" s="186"/>
      <c r="BT12" s="186"/>
      <c r="BU12" s="186"/>
      <c r="BV12" s="186"/>
      <c r="BW12" s="186"/>
      <c r="BX12" s="186" t="s">
        <v>31</v>
      </c>
      <c r="BY12" s="186"/>
      <c r="BZ12" s="186"/>
      <c r="CA12" s="186"/>
      <c r="CB12" s="186"/>
      <c r="CC12" s="186"/>
      <c r="CD12" s="186"/>
      <c r="CE12" s="186"/>
      <c r="CF12" s="186" t="s">
        <v>32</v>
      </c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</row>
    <row r="13" spans="1:99" s="8" customFormat="1" ht="12" x14ac:dyDescent="0.2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9"/>
      <c r="S13" s="187"/>
      <c r="T13" s="187"/>
      <c r="U13" s="188"/>
      <c r="V13" s="189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93"/>
      <c r="AJ13" s="194"/>
      <c r="AK13" s="194"/>
      <c r="AL13" s="194"/>
      <c r="AM13" s="194"/>
      <c r="AN13" s="194"/>
      <c r="AO13" s="194"/>
      <c r="AP13" s="194"/>
      <c r="AQ13" s="195"/>
      <c r="AR13" s="186" t="s">
        <v>33</v>
      </c>
      <c r="AS13" s="186"/>
      <c r="AT13" s="186"/>
      <c r="AU13" s="186"/>
      <c r="AV13" s="186"/>
      <c r="AW13" s="186"/>
      <c r="AX13" s="186"/>
      <c r="AY13" s="186"/>
      <c r="AZ13" s="186" t="s">
        <v>33</v>
      </c>
      <c r="BA13" s="186"/>
      <c r="BB13" s="186"/>
      <c r="BC13" s="186"/>
      <c r="BD13" s="186"/>
      <c r="BE13" s="186"/>
      <c r="BF13" s="186"/>
      <c r="BG13" s="186"/>
      <c r="BH13" s="186" t="s">
        <v>34</v>
      </c>
      <c r="BI13" s="186"/>
      <c r="BJ13" s="186"/>
      <c r="BK13" s="186"/>
      <c r="BL13" s="186"/>
      <c r="BM13" s="186"/>
      <c r="BN13" s="186"/>
      <c r="BO13" s="186"/>
      <c r="BP13" s="186" t="s">
        <v>35</v>
      </c>
      <c r="BQ13" s="186"/>
      <c r="BR13" s="186"/>
      <c r="BS13" s="186"/>
      <c r="BT13" s="186"/>
      <c r="BU13" s="186"/>
      <c r="BV13" s="186"/>
      <c r="BW13" s="186"/>
      <c r="BX13" s="186" t="s">
        <v>36</v>
      </c>
      <c r="BY13" s="186"/>
      <c r="BZ13" s="186"/>
      <c r="CA13" s="186"/>
      <c r="CB13" s="186"/>
      <c r="CC13" s="186"/>
      <c r="CD13" s="186"/>
      <c r="CE13" s="186"/>
      <c r="CF13" s="186" t="s">
        <v>37</v>
      </c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</row>
    <row r="14" spans="1:99" s="8" customFormat="1" ht="12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9"/>
      <c r="S14" s="187"/>
      <c r="T14" s="187"/>
      <c r="U14" s="188"/>
      <c r="V14" s="189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93"/>
      <c r="AJ14" s="194"/>
      <c r="AK14" s="194"/>
      <c r="AL14" s="194"/>
      <c r="AM14" s="194"/>
      <c r="AN14" s="194"/>
      <c r="AO14" s="194"/>
      <c r="AP14" s="194"/>
      <c r="AQ14" s="195"/>
      <c r="AR14" s="186" t="s">
        <v>38</v>
      </c>
      <c r="AS14" s="186"/>
      <c r="AT14" s="186"/>
      <c r="AU14" s="186"/>
      <c r="AV14" s="186"/>
      <c r="AW14" s="186"/>
      <c r="AX14" s="186"/>
      <c r="AY14" s="186"/>
      <c r="AZ14" s="186" t="s">
        <v>38</v>
      </c>
      <c r="BA14" s="186"/>
      <c r="BB14" s="186"/>
      <c r="BC14" s="186"/>
      <c r="BD14" s="186"/>
      <c r="BE14" s="186"/>
      <c r="BF14" s="186"/>
      <c r="BG14" s="186"/>
      <c r="BH14" s="186" t="s">
        <v>39</v>
      </c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 t="s">
        <v>13</v>
      </c>
      <c r="CG14" s="186"/>
      <c r="CH14" s="186"/>
      <c r="CI14" s="186"/>
      <c r="CJ14" s="186"/>
      <c r="CK14" s="186"/>
      <c r="CL14" s="186"/>
      <c r="CM14" s="186"/>
      <c r="CN14" s="186" t="s">
        <v>40</v>
      </c>
      <c r="CO14" s="186"/>
      <c r="CP14" s="186"/>
      <c r="CQ14" s="186"/>
      <c r="CR14" s="186"/>
      <c r="CS14" s="186"/>
      <c r="CT14" s="186"/>
      <c r="CU14" s="186"/>
    </row>
    <row r="15" spans="1:99" s="8" customFormat="1" ht="12" x14ac:dyDescent="0.2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9"/>
      <c r="S15" s="187"/>
      <c r="T15" s="187"/>
      <c r="U15" s="188"/>
      <c r="V15" s="189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93"/>
      <c r="AJ15" s="194"/>
      <c r="AK15" s="194"/>
      <c r="AL15" s="194"/>
      <c r="AM15" s="194"/>
      <c r="AN15" s="194"/>
      <c r="AO15" s="194"/>
      <c r="AP15" s="194"/>
      <c r="AQ15" s="195"/>
      <c r="AR15" s="186" t="s">
        <v>41</v>
      </c>
      <c r="AS15" s="186"/>
      <c r="AT15" s="186"/>
      <c r="AU15" s="186"/>
      <c r="AV15" s="186"/>
      <c r="AW15" s="186"/>
      <c r="AX15" s="186"/>
      <c r="AY15" s="186"/>
      <c r="AZ15" s="186" t="s">
        <v>42</v>
      </c>
      <c r="BA15" s="186"/>
      <c r="BB15" s="186"/>
      <c r="BC15" s="186"/>
      <c r="BD15" s="186"/>
      <c r="BE15" s="186"/>
      <c r="BF15" s="186"/>
      <c r="BG15" s="186"/>
      <c r="BH15" s="186" t="s">
        <v>43</v>
      </c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 t="s">
        <v>44</v>
      </c>
      <c r="CO15" s="186"/>
      <c r="CP15" s="186"/>
      <c r="CQ15" s="186"/>
      <c r="CR15" s="186"/>
      <c r="CS15" s="186"/>
      <c r="CT15" s="186"/>
      <c r="CU15" s="186"/>
    </row>
    <row r="16" spans="1:99" s="8" customFormat="1" ht="12" x14ac:dyDescent="0.2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9"/>
      <c r="S16" s="187"/>
      <c r="T16" s="187"/>
      <c r="U16" s="188"/>
      <c r="V16" s="189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93"/>
      <c r="AJ16" s="194"/>
      <c r="AK16" s="194"/>
      <c r="AL16" s="194"/>
      <c r="AM16" s="194"/>
      <c r="AN16" s="194"/>
      <c r="AO16" s="194"/>
      <c r="AP16" s="194"/>
      <c r="AQ16" s="195"/>
      <c r="AR16" s="186" t="s">
        <v>45</v>
      </c>
      <c r="AS16" s="186"/>
      <c r="AT16" s="186"/>
      <c r="AU16" s="186"/>
      <c r="AV16" s="186"/>
      <c r="AW16" s="186"/>
      <c r="AX16" s="186"/>
      <c r="AY16" s="186"/>
      <c r="AZ16" s="186" t="s">
        <v>46</v>
      </c>
      <c r="BA16" s="186"/>
      <c r="BB16" s="186"/>
      <c r="BC16" s="186"/>
      <c r="BD16" s="186"/>
      <c r="BE16" s="186"/>
      <c r="BF16" s="186"/>
      <c r="BG16" s="186"/>
      <c r="BH16" s="186" t="s">
        <v>47</v>
      </c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</row>
    <row r="17" spans="1:99" s="8" customFormat="1" ht="12" x14ac:dyDescent="0.2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9"/>
      <c r="S17" s="187"/>
      <c r="T17" s="187"/>
      <c r="U17" s="188"/>
      <c r="V17" s="189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93"/>
      <c r="AJ17" s="194"/>
      <c r="AK17" s="194"/>
      <c r="AL17" s="194"/>
      <c r="AM17" s="194"/>
      <c r="AN17" s="194"/>
      <c r="AO17" s="194"/>
      <c r="AP17" s="194"/>
      <c r="AQ17" s="195"/>
      <c r="AR17" s="186" t="s">
        <v>48</v>
      </c>
      <c r="AS17" s="186"/>
      <c r="AT17" s="186"/>
      <c r="AU17" s="186"/>
      <c r="AV17" s="186"/>
      <c r="AW17" s="186"/>
      <c r="AX17" s="186"/>
      <c r="AY17" s="186"/>
      <c r="AZ17" s="186" t="s">
        <v>49</v>
      </c>
      <c r="BA17" s="186"/>
      <c r="BB17" s="186"/>
      <c r="BC17" s="186"/>
      <c r="BD17" s="186"/>
      <c r="BE17" s="186"/>
      <c r="BF17" s="186"/>
      <c r="BG17" s="186"/>
      <c r="BH17" s="186" t="s">
        <v>50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</row>
    <row r="18" spans="1:99" s="8" customFormat="1" ht="12" x14ac:dyDescent="0.2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9"/>
      <c r="S18" s="187"/>
      <c r="T18" s="187"/>
      <c r="U18" s="188"/>
      <c r="V18" s="189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93"/>
      <c r="AJ18" s="194"/>
      <c r="AK18" s="194"/>
      <c r="AL18" s="194"/>
      <c r="AM18" s="194"/>
      <c r="AN18" s="194"/>
      <c r="AO18" s="194"/>
      <c r="AP18" s="194"/>
      <c r="AQ18" s="195"/>
      <c r="AR18" s="186" t="s">
        <v>51</v>
      </c>
      <c r="AS18" s="186"/>
      <c r="AT18" s="186"/>
      <c r="AU18" s="186"/>
      <c r="AV18" s="186"/>
      <c r="AW18" s="186"/>
      <c r="AX18" s="186"/>
      <c r="AY18" s="186"/>
      <c r="AZ18" s="186" t="s">
        <v>52</v>
      </c>
      <c r="BA18" s="186"/>
      <c r="BB18" s="186"/>
      <c r="BC18" s="186"/>
      <c r="BD18" s="186"/>
      <c r="BE18" s="186"/>
      <c r="BF18" s="186"/>
      <c r="BG18" s="186"/>
      <c r="BH18" s="186" t="s">
        <v>16</v>
      </c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</row>
    <row r="19" spans="1:99" s="8" customFormat="1" ht="12" x14ac:dyDescent="0.2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9"/>
      <c r="S19" s="187"/>
      <c r="T19" s="187"/>
      <c r="U19" s="188"/>
      <c r="V19" s="189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93"/>
      <c r="AJ19" s="194"/>
      <c r="AK19" s="194"/>
      <c r="AL19" s="194"/>
      <c r="AM19" s="194"/>
      <c r="AN19" s="194"/>
      <c r="AO19" s="194"/>
      <c r="AP19" s="194"/>
      <c r="AQ19" s="195"/>
      <c r="AR19" s="186" t="s">
        <v>53</v>
      </c>
      <c r="AS19" s="186"/>
      <c r="AT19" s="186"/>
      <c r="AU19" s="186"/>
      <c r="AV19" s="186"/>
      <c r="AW19" s="186"/>
      <c r="AX19" s="186"/>
      <c r="AY19" s="186"/>
      <c r="AZ19" s="186" t="s">
        <v>54</v>
      </c>
      <c r="BA19" s="186"/>
      <c r="BB19" s="186"/>
      <c r="BC19" s="186"/>
      <c r="BD19" s="186"/>
      <c r="BE19" s="186"/>
      <c r="BF19" s="186"/>
      <c r="BG19" s="186"/>
      <c r="BH19" s="186" t="s">
        <v>22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</row>
    <row r="20" spans="1:99" s="8" customFormat="1" ht="12" x14ac:dyDescent="0.2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9"/>
      <c r="S20" s="187"/>
      <c r="T20" s="187"/>
      <c r="U20" s="188"/>
      <c r="V20" s="189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93"/>
      <c r="AJ20" s="194"/>
      <c r="AK20" s="194"/>
      <c r="AL20" s="194"/>
      <c r="AM20" s="194"/>
      <c r="AN20" s="194"/>
      <c r="AO20" s="194"/>
      <c r="AP20" s="194"/>
      <c r="AQ20" s="195"/>
      <c r="AR20" s="186" t="s">
        <v>55</v>
      </c>
      <c r="AS20" s="186"/>
      <c r="AT20" s="186"/>
      <c r="AU20" s="186"/>
      <c r="AV20" s="186"/>
      <c r="AW20" s="186"/>
      <c r="AX20" s="186"/>
      <c r="AY20" s="186"/>
      <c r="AZ20" s="186" t="s">
        <v>56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</row>
    <row r="21" spans="1:99" s="8" customFormat="1" ht="12" x14ac:dyDescent="0.2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9"/>
      <c r="S21" s="187"/>
      <c r="T21" s="187"/>
      <c r="U21" s="188"/>
      <c r="V21" s="18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93"/>
      <c r="AJ21" s="194"/>
      <c r="AK21" s="194"/>
      <c r="AL21" s="194"/>
      <c r="AM21" s="194"/>
      <c r="AN21" s="194"/>
      <c r="AO21" s="194"/>
      <c r="AP21" s="194"/>
      <c r="AQ21" s="195"/>
      <c r="AR21" s="186" t="s">
        <v>57</v>
      </c>
      <c r="AS21" s="186"/>
      <c r="AT21" s="186"/>
      <c r="AU21" s="186"/>
      <c r="AV21" s="186"/>
      <c r="AW21" s="186"/>
      <c r="AX21" s="186"/>
      <c r="AY21" s="186"/>
      <c r="AZ21" s="186" t="s">
        <v>58</v>
      </c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</row>
    <row r="22" spans="1:99" s="8" customFormat="1" ht="12" x14ac:dyDescent="0.2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9"/>
      <c r="S22" s="187"/>
      <c r="T22" s="187"/>
      <c r="U22" s="188"/>
      <c r="V22" s="189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93"/>
      <c r="AJ22" s="194"/>
      <c r="AK22" s="194"/>
      <c r="AL22" s="194"/>
      <c r="AM22" s="194"/>
      <c r="AN22" s="194"/>
      <c r="AO22" s="194"/>
      <c r="AP22" s="194"/>
      <c r="AQ22" s="195"/>
      <c r="AR22" s="186" t="s">
        <v>16</v>
      </c>
      <c r="AS22" s="186"/>
      <c r="AT22" s="186"/>
      <c r="AU22" s="186"/>
      <c r="AV22" s="186"/>
      <c r="AW22" s="186"/>
      <c r="AX22" s="186"/>
      <c r="AY22" s="186"/>
      <c r="AZ22" s="186" t="s">
        <v>59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</row>
    <row r="23" spans="1:99" s="8" customFormat="1" ht="12" x14ac:dyDescent="0.2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189"/>
      <c r="S23" s="187"/>
      <c r="T23" s="187"/>
      <c r="U23" s="188"/>
      <c r="V23" s="189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8"/>
      <c r="AI23" s="193"/>
      <c r="AJ23" s="194"/>
      <c r="AK23" s="194"/>
      <c r="AL23" s="194"/>
      <c r="AM23" s="194"/>
      <c r="AN23" s="194"/>
      <c r="AO23" s="194"/>
      <c r="AP23" s="194"/>
      <c r="AQ23" s="195"/>
      <c r="AR23" s="186" t="s">
        <v>22</v>
      </c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</row>
    <row r="24" spans="1:99" s="8" customFormat="1" ht="12" x14ac:dyDescent="0.2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8"/>
      <c r="R24" s="189"/>
      <c r="S24" s="187"/>
      <c r="T24" s="187"/>
      <c r="U24" s="188"/>
      <c r="V24" s="189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8"/>
      <c r="AI24" s="193"/>
      <c r="AJ24" s="194"/>
      <c r="AK24" s="194"/>
      <c r="AL24" s="194"/>
      <c r="AM24" s="194"/>
      <c r="AN24" s="194"/>
      <c r="AO24" s="194"/>
      <c r="AP24" s="194"/>
      <c r="AQ24" s="195"/>
      <c r="AR24" s="186" t="s">
        <v>60</v>
      </c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</row>
    <row r="25" spans="1:99" s="8" customFormat="1" ht="12" x14ac:dyDescent="0.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189"/>
      <c r="S25" s="187"/>
      <c r="T25" s="187"/>
      <c r="U25" s="188"/>
      <c r="V25" s="189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8"/>
      <c r="AI25" s="196"/>
      <c r="AJ25" s="197"/>
      <c r="AK25" s="197"/>
      <c r="AL25" s="197"/>
      <c r="AM25" s="197"/>
      <c r="AN25" s="197"/>
      <c r="AO25" s="197"/>
      <c r="AP25" s="197"/>
      <c r="AQ25" s="198"/>
      <c r="AR25" s="186" t="s">
        <v>61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</row>
    <row r="26" spans="1:99" s="8" customFormat="1" ht="12.75" thickBot="1" x14ac:dyDescent="0.25">
      <c r="A26" s="220">
        <v>1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1"/>
      <c r="R26" s="185">
        <v>2</v>
      </c>
      <c r="S26" s="183"/>
      <c r="T26" s="183"/>
      <c r="U26" s="184"/>
      <c r="V26" s="185">
        <v>3</v>
      </c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4"/>
      <c r="AI26" s="186">
        <v>4</v>
      </c>
      <c r="AJ26" s="186"/>
      <c r="AK26" s="186"/>
      <c r="AL26" s="186"/>
      <c r="AM26" s="186"/>
      <c r="AN26" s="186"/>
      <c r="AO26" s="186"/>
      <c r="AP26" s="186"/>
      <c r="AQ26" s="186"/>
      <c r="AR26" s="186">
        <v>5</v>
      </c>
      <c r="AS26" s="186"/>
      <c r="AT26" s="186"/>
      <c r="AU26" s="186"/>
      <c r="AV26" s="186"/>
      <c r="AW26" s="186"/>
      <c r="AX26" s="186"/>
      <c r="AY26" s="186"/>
      <c r="AZ26" s="222" t="s">
        <v>62</v>
      </c>
      <c r="BA26" s="222"/>
      <c r="BB26" s="222"/>
      <c r="BC26" s="222"/>
      <c r="BD26" s="222"/>
      <c r="BE26" s="222"/>
      <c r="BF26" s="222"/>
      <c r="BG26" s="222"/>
      <c r="BH26" s="186">
        <v>6</v>
      </c>
      <c r="BI26" s="186"/>
      <c r="BJ26" s="186"/>
      <c r="BK26" s="186"/>
      <c r="BL26" s="186"/>
      <c r="BM26" s="186"/>
      <c r="BN26" s="186"/>
      <c r="BO26" s="186"/>
      <c r="BP26" s="186">
        <v>7</v>
      </c>
      <c r="BQ26" s="186"/>
      <c r="BR26" s="186"/>
      <c r="BS26" s="186"/>
      <c r="BT26" s="186"/>
      <c r="BU26" s="186"/>
      <c r="BV26" s="186"/>
      <c r="BW26" s="186"/>
      <c r="BX26" s="186">
        <v>8</v>
      </c>
      <c r="BY26" s="186"/>
      <c r="BZ26" s="186"/>
      <c r="CA26" s="186"/>
      <c r="CB26" s="186"/>
      <c r="CC26" s="186"/>
      <c r="CD26" s="186"/>
      <c r="CE26" s="186"/>
      <c r="CF26" s="186">
        <v>9</v>
      </c>
      <c r="CG26" s="186"/>
      <c r="CH26" s="186"/>
      <c r="CI26" s="186"/>
      <c r="CJ26" s="186"/>
      <c r="CK26" s="186"/>
      <c r="CL26" s="186"/>
      <c r="CM26" s="186"/>
      <c r="CN26" s="186">
        <v>10</v>
      </c>
      <c r="CO26" s="186"/>
      <c r="CP26" s="186"/>
      <c r="CQ26" s="186"/>
      <c r="CR26" s="186"/>
      <c r="CS26" s="186"/>
      <c r="CT26" s="186"/>
      <c r="CU26" s="186"/>
    </row>
    <row r="27" spans="1:99" s="1" customFormat="1" ht="12.75" x14ac:dyDescent="0.2">
      <c r="A27" s="199" t="s">
        <v>63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00" t="s">
        <v>64</v>
      </c>
      <c r="S27" s="201"/>
      <c r="T27" s="201"/>
      <c r="U27" s="202"/>
      <c r="V27" s="206" t="s">
        <v>65</v>
      </c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2"/>
      <c r="AI27" s="208">
        <f>AR27+BH27+CF27</f>
        <v>11112500</v>
      </c>
      <c r="AJ27" s="209"/>
      <c r="AK27" s="209"/>
      <c r="AL27" s="209"/>
      <c r="AM27" s="209"/>
      <c r="AN27" s="209"/>
      <c r="AO27" s="209"/>
      <c r="AP27" s="209"/>
      <c r="AQ27" s="210"/>
      <c r="AR27" s="208">
        <f>AR29+AR31+AR36+AR41</f>
        <v>10555500</v>
      </c>
      <c r="AS27" s="209"/>
      <c r="AT27" s="209"/>
      <c r="AU27" s="209"/>
      <c r="AV27" s="209"/>
      <c r="AW27" s="209"/>
      <c r="AX27" s="209"/>
      <c r="AY27" s="210"/>
      <c r="AZ27" s="214" t="s">
        <v>65</v>
      </c>
      <c r="BA27" s="215"/>
      <c r="BB27" s="215"/>
      <c r="BC27" s="215"/>
      <c r="BD27" s="215"/>
      <c r="BE27" s="215"/>
      <c r="BF27" s="215"/>
      <c r="BG27" s="216"/>
      <c r="BH27" s="208">
        <f>BH29+BH31+BH36+BH41</f>
        <v>257000</v>
      </c>
      <c r="BI27" s="209"/>
      <c r="BJ27" s="209"/>
      <c r="BK27" s="209"/>
      <c r="BL27" s="209"/>
      <c r="BM27" s="209"/>
      <c r="BN27" s="209"/>
      <c r="BO27" s="210"/>
      <c r="BP27" s="214" t="s">
        <v>65</v>
      </c>
      <c r="BQ27" s="215"/>
      <c r="BR27" s="215"/>
      <c r="BS27" s="215"/>
      <c r="BT27" s="215"/>
      <c r="BU27" s="215"/>
      <c r="BV27" s="215"/>
      <c r="BW27" s="216"/>
      <c r="BX27" s="214" t="s">
        <v>65</v>
      </c>
      <c r="BY27" s="215"/>
      <c r="BZ27" s="215"/>
      <c r="CA27" s="215"/>
      <c r="CB27" s="215"/>
      <c r="CC27" s="215"/>
      <c r="CD27" s="215"/>
      <c r="CE27" s="216"/>
      <c r="CF27" s="208">
        <f>CF29+CF31+CF33+CF36+CF41</f>
        <v>300000</v>
      </c>
      <c r="CG27" s="209"/>
      <c r="CH27" s="209"/>
      <c r="CI27" s="209"/>
      <c r="CJ27" s="209"/>
      <c r="CK27" s="209"/>
      <c r="CL27" s="209"/>
      <c r="CM27" s="210"/>
      <c r="CN27" s="214" t="s">
        <v>65</v>
      </c>
      <c r="CO27" s="215"/>
      <c r="CP27" s="215"/>
      <c r="CQ27" s="215"/>
      <c r="CR27" s="215"/>
      <c r="CS27" s="215"/>
      <c r="CT27" s="215"/>
      <c r="CU27" s="216"/>
    </row>
    <row r="28" spans="1:99" s="1" customFormat="1" ht="13.5" thickBot="1" x14ac:dyDescent="0.25">
      <c r="A28" s="235" t="s">
        <v>66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03"/>
      <c r="S28" s="204"/>
      <c r="T28" s="204"/>
      <c r="U28" s="205"/>
      <c r="V28" s="207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11"/>
      <c r="AJ28" s="212"/>
      <c r="AK28" s="212"/>
      <c r="AL28" s="212"/>
      <c r="AM28" s="212"/>
      <c r="AN28" s="212"/>
      <c r="AO28" s="212"/>
      <c r="AP28" s="212"/>
      <c r="AQ28" s="213"/>
      <c r="AR28" s="211"/>
      <c r="AS28" s="212"/>
      <c r="AT28" s="212"/>
      <c r="AU28" s="212"/>
      <c r="AV28" s="212"/>
      <c r="AW28" s="212"/>
      <c r="AX28" s="212"/>
      <c r="AY28" s="213"/>
      <c r="AZ28" s="217"/>
      <c r="BA28" s="218"/>
      <c r="BB28" s="218"/>
      <c r="BC28" s="218"/>
      <c r="BD28" s="218"/>
      <c r="BE28" s="218"/>
      <c r="BF28" s="218"/>
      <c r="BG28" s="219"/>
      <c r="BH28" s="211"/>
      <c r="BI28" s="212"/>
      <c r="BJ28" s="212"/>
      <c r="BK28" s="212"/>
      <c r="BL28" s="212"/>
      <c r="BM28" s="212"/>
      <c r="BN28" s="212"/>
      <c r="BO28" s="213"/>
      <c r="BP28" s="217"/>
      <c r="BQ28" s="218"/>
      <c r="BR28" s="218"/>
      <c r="BS28" s="218"/>
      <c r="BT28" s="218"/>
      <c r="BU28" s="218"/>
      <c r="BV28" s="218"/>
      <c r="BW28" s="219"/>
      <c r="BX28" s="217"/>
      <c r="BY28" s="218"/>
      <c r="BZ28" s="218"/>
      <c r="CA28" s="218"/>
      <c r="CB28" s="218"/>
      <c r="CC28" s="218"/>
      <c r="CD28" s="218"/>
      <c r="CE28" s="219"/>
      <c r="CF28" s="211"/>
      <c r="CG28" s="212"/>
      <c r="CH28" s="212"/>
      <c r="CI28" s="212"/>
      <c r="CJ28" s="212"/>
      <c r="CK28" s="212"/>
      <c r="CL28" s="212"/>
      <c r="CM28" s="213"/>
      <c r="CN28" s="217"/>
      <c r="CO28" s="218"/>
      <c r="CP28" s="218"/>
      <c r="CQ28" s="218"/>
      <c r="CR28" s="218"/>
      <c r="CS28" s="218"/>
      <c r="CT28" s="218"/>
      <c r="CU28" s="219"/>
    </row>
    <row r="29" spans="1:99" s="1" customFormat="1" ht="12.75" x14ac:dyDescent="0.2">
      <c r="A29" s="237" t="s">
        <v>67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9" t="s">
        <v>68</v>
      </c>
      <c r="S29" s="240"/>
      <c r="T29" s="240"/>
      <c r="U29" s="241"/>
      <c r="V29" s="206" t="s">
        <v>65</v>
      </c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6"/>
      <c r="AI29" s="229">
        <f>AR29+BH29+CF29</f>
        <v>10555500</v>
      </c>
      <c r="AJ29" s="230"/>
      <c r="AK29" s="230"/>
      <c r="AL29" s="230"/>
      <c r="AM29" s="230"/>
      <c r="AN29" s="230"/>
      <c r="AO29" s="230"/>
      <c r="AP29" s="230"/>
      <c r="AQ29" s="231"/>
      <c r="AR29" s="229">
        <v>10555500</v>
      </c>
      <c r="AS29" s="230"/>
      <c r="AT29" s="230"/>
      <c r="AU29" s="230"/>
      <c r="AV29" s="230"/>
      <c r="AW29" s="230"/>
      <c r="AX29" s="230"/>
      <c r="AY29" s="231"/>
      <c r="AZ29" s="223" t="s">
        <v>65</v>
      </c>
      <c r="BA29" s="224"/>
      <c r="BB29" s="224"/>
      <c r="BC29" s="224"/>
      <c r="BD29" s="224"/>
      <c r="BE29" s="224"/>
      <c r="BF29" s="224"/>
      <c r="BG29" s="225"/>
      <c r="BH29" s="223"/>
      <c r="BI29" s="224"/>
      <c r="BJ29" s="224"/>
      <c r="BK29" s="224"/>
      <c r="BL29" s="224"/>
      <c r="BM29" s="224"/>
      <c r="BN29" s="224"/>
      <c r="BO29" s="225"/>
      <c r="BP29" s="223" t="s">
        <v>65</v>
      </c>
      <c r="BQ29" s="224"/>
      <c r="BR29" s="224"/>
      <c r="BS29" s="224"/>
      <c r="BT29" s="224"/>
      <c r="BU29" s="224"/>
      <c r="BV29" s="224"/>
      <c r="BW29" s="225"/>
      <c r="BX29" s="223" t="s">
        <v>65</v>
      </c>
      <c r="BY29" s="224"/>
      <c r="BZ29" s="224"/>
      <c r="CA29" s="224"/>
      <c r="CB29" s="224"/>
      <c r="CC29" s="224"/>
      <c r="CD29" s="224"/>
      <c r="CE29" s="225"/>
      <c r="CF29" s="229"/>
      <c r="CG29" s="230"/>
      <c r="CH29" s="230"/>
      <c r="CI29" s="230"/>
      <c r="CJ29" s="230"/>
      <c r="CK29" s="230"/>
      <c r="CL29" s="230"/>
      <c r="CM29" s="231"/>
      <c r="CN29" s="223" t="s">
        <v>65</v>
      </c>
      <c r="CO29" s="224"/>
      <c r="CP29" s="224"/>
      <c r="CQ29" s="224"/>
      <c r="CR29" s="224"/>
      <c r="CS29" s="224"/>
      <c r="CT29" s="224"/>
      <c r="CU29" s="225"/>
    </row>
    <row r="30" spans="1:99" s="1" customFormat="1" ht="27.75" customHeight="1" thickBot="1" x14ac:dyDescent="0.25">
      <c r="A30" s="235" t="s">
        <v>69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242"/>
      <c r="S30" s="243"/>
      <c r="T30" s="243"/>
      <c r="U30" s="244"/>
      <c r="V30" s="247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4"/>
      <c r="AI30" s="232"/>
      <c r="AJ30" s="233"/>
      <c r="AK30" s="233"/>
      <c r="AL30" s="233"/>
      <c r="AM30" s="233"/>
      <c r="AN30" s="233"/>
      <c r="AO30" s="233"/>
      <c r="AP30" s="233"/>
      <c r="AQ30" s="234"/>
      <c r="AR30" s="232"/>
      <c r="AS30" s="233"/>
      <c r="AT30" s="233"/>
      <c r="AU30" s="233"/>
      <c r="AV30" s="233"/>
      <c r="AW30" s="233"/>
      <c r="AX30" s="233"/>
      <c r="AY30" s="234"/>
      <c r="AZ30" s="226"/>
      <c r="BA30" s="227"/>
      <c r="BB30" s="227"/>
      <c r="BC30" s="227"/>
      <c r="BD30" s="227"/>
      <c r="BE30" s="227"/>
      <c r="BF30" s="227"/>
      <c r="BG30" s="228"/>
      <c r="BH30" s="226"/>
      <c r="BI30" s="227"/>
      <c r="BJ30" s="227"/>
      <c r="BK30" s="227"/>
      <c r="BL30" s="227"/>
      <c r="BM30" s="227"/>
      <c r="BN30" s="227"/>
      <c r="BO30" s="228"/>
      <c r="BP30" s="226"/>
      <c r="BQ30" s="227"/>
      <c r="BR30" s="227"/>
      <c r="BS30" s="227"/>
      <c r="BT30" s="227"/>
      <c r="BU30" s="227"/>
      <c r="BV30" s="227"/>
      <c r="BW30" s="228"/>
      <c r="BX30" s="226"/>
      <c r="BY30" s="227"/>
      <c r="BZ30" s="227"/>
      <c r="CA30" s="227"/>
      <c r="CB30" s="227"/>
      <c r="CC30" s="227"/>
      <c r="CD30" s="227"/>
      <c r="CE30" s="228"/>
      <c r="CF30" s="232"/>
      <c r="CG30" s="233"/>
      <c r="CH30" s="233"/>
      <c r="CI30" s="233"/>
      <c r="CJ30" s="233"/>
      <c r="CK30" s="233"/>
      <c r="CL30" s="233"/>
      <c r="CM30" s="234"/>
      <c r="CN30" s="226"/>
      <c r="CO30" s="227"/>
      <c r="CP30" s="227"/>
      <c r="CQ30" s="227"/>
      <c r="CR30" s="227"/>
      <c r="CS30" s="227"/>
      <c r="CT30" s="227"/>
      <c r="CU30" s="228"/>
    </row>
    <row r="31" spans="1:99" s="1" customFormat="1" ht="17.25" customHeight="1" x14ac:dyDescent="0.2">
      <c r="A31" s="248" t="s">
        <v>70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39" t="s">
        <v>71</v>
      </c>
      <c r="S31" s="249"/>
      <c r="T31" s="249"/>
      <c r="U31" s="250"/>
      <c r="V31" s="206" t="s">
        <v>65</v>
      </c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2"/>
      <c r="AI31" s="229">
        <f>AR31+BH31+CF31</f>
        <v>257000</v>
      </c>
      <c r="AJ31" s="230"/>
      <c r="AK31" s="230"/>
      <c r="AL31" s="230"/>
      <c r="AM31" s="230"/>
      <c r="AN31" s="230"/>
      <c r="AO31" s="230"/>
      <c r="AP31" s="230"/>
      <c r="AQ31" s="231"/>
      <c r="AR31" s="229"/>
      <c r="AS31" s="230"/>
      <c r="AT31" s="230"/>
      <c r="AU31" s="230"/>
      <c r="AV31" s="230"/>
      <c r="AW31" s="230"/>
      <c r="AX31" s="230"/>
      <c r="AY31" s="231"/>
      <c r="AZ31" s="223" t="s">
        <v>65</v>
      </c>
      <c r="BA31" s="224"/>
      <c r="BB31" s="224"/>
      <c r="BC31" s="224"/>
      <c r="BD31" s="224"/>
      <c r="BE31" s="224"/>
      <c r="BF31" s="224"/>
      <c r="BG31" s="225"/>
      <c r="BH31" s="229">
        <v>257000</v>
      </c>
      <c r="BI31" s="230"/>
      <c r="BJ31" s="230"/>
      <c r="BK31" s="230"/>
      <c r="BL31" s="230"/>
      <c r="BM31" s="230"/>
      <c r="BN31" s="230"/>
      <c r="BO31" s="231"/>
      <c r="BP31" s="223" t="s">
        <v>65</v>
      </c>
      <c r="BQ31" s="224"/>
      <c r="BR31" s="224"/>
      <c r="BS31" s="224"/>
      <c r="BT31" s="224"/>
      <c r="BU31" s="224"/>
      <c r="BV31" s="224"/>
      <c r="BW31" s="225"/>
      <c r="BX31" s="223" t="s">
        <v>65</v>
      </c>
      <c r="BY31" s="224"/>
      <c r="BZ31" s="224"/>
      <c r="CA31" s="224"/>
      <c r="CB31" s="224"/>
      <c r="CC31" s="224"/>
      <c r="CD31" s="224"/>
      <c r="CE31" s="225"/>
      <c r="CF31" s="229"/>
      <c r="CG31" s="230"/>
      <c r="CH31" s="230"/>
      <c r="CI31" s="230"/>
      <c r="CJ31" s="230"/>
      <c r="CK31" s="230"/>
      <c r="CL31" s="230"/>
      <c r="CM31" s="231"/>
      <c r="CN31" s="223" t="s">
        <v>65</v>
      </c>
      <c r="CO31" s="224"/>
      <c r="CP31" s="224"/>
      <c r="CQ31" s="224"/>
      <c r="CR31" s="224"/>
      <c r="CS31" s="224"/>
      <c r="CT31" s="224"/>
      <c r="CU31" s="225"/>
    </row>
    <row r="32" spans="1:99" s="1" customFormat="1" ht="16.5" customHeight="1" x14ac:dyDescent="0.2">
      <c r="A32" s="235" t="s">
        <v>72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03"/>
      <c r="S32" s="204"/>
      <c r="T32" s="204"/>
      <c r="U32" s="205"/>
      <c r="V32" s="207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5"/>
      <c r="AI32" s="232"/>
      <c r="AJ32" s="233"/>
      <c r="AK32" s="233"/>
      <c r="AL32" s="233"/>
      <c r="AM32" s="233"/>
      <c r="AN32" s="233"/>
      <c r="AO32" s="233"/>
      <c r="AP32" s="233"/>
      <c r="AQ32" s="234"/>
      <c r="AR32" s="232"/>
      <c r="AS32" s="233"/>
      <c r="AT32" s="233"/>
      <c r="AU32" s="233"/>
      <c r="AV32" s="233"/>
      <c r="AW32" s="233"/>
      <c r="AX32" s="233"/>
      <c r="AY32" s="234"/>
      <c r="AZ32" s="226"/>
      <c r="BA32" s="227"/>
      <c r="BB32" s="227"/>
      <c r="BC32" s="227"/>
      <c r="BD32" s="227"/>
      <c r="BE32" s="227"/>
      <c r="BF32" s="227"/>
      <c r="BG32" s="228"/>
      <c r="BH32" s="232"/>
      <c r="BI32" s="233"/>
      <c r="BJ32" s="233"/>
      <c r="BK32" s="233"/>
      <c r="BL32" s="233"/>
      <c r="BM32" s="233"/>
      <c r="BN32" s="233"/>
      <c r="BO32" s="234"/>
      <c r="BP32" s="226"/>
      <c r="BQ32" s="227"/>
      <c r="BR32" s="227"/>
      <c r="BS32" s="227"/>
      <c r="BT32" s="227"/>
      <c r="BU32" s="227"/>
      <c r="BV32" s="227"/>
      <c r="BW32" s="228"/>
      <c r="BX32" s="226"/>
      <c r="BY32" s="227"/>
      <c r="BZ32" s="227"/>
      <c r="CA32" s="227"/>
      <c r="CB32" s="227"/>
      <c r="CC32" s="227"/>
      <c r="CD32" s="227"/>
      <c r="CE32" s="228"/>
      <c r="CF32" s="232"/>
      <c r="CG32" s="233"/>
      <c r="CH32" s="233"/>
      <c r="CI32" s="233"/>
      <c r="CJ32" s="233"/>
      <c r="CK32" s="233"/>
      <c r="CL32" s="233"/>
      <c r="CM32" s="234"/>
      <c r="CN32" s="226"/>
      <c r="CO32" s="227"/>
      <c r="CP32" s="227"/>
      <c r="CQ32" s="227"/>
      <c r="CR32" s="227"/>
      <c r="CS32" s="227"/>
      <c r="CT32" s="227"/>
      <c r="CU32" s="228"/>
    </row>
    <row r="33" spans="1:99" s="1" customFormat="1" ht="12.75" x14ac:dyDescent="0.2">
      <c r="A33" s="174" t="s">
        <v>73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239" t="s">
        <v>74</v>
      </c>
      <c r="S33" s="249"/>
      <c r="T33" s="249"/>
      <c r="U33" s="250"/>
      <c r="V33" s="259" t="s">
        <v>65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50"/>
      <c r="AI33" s="229"/>
      <c r="AJ33" s="230"/>
      <c r="AK33" s="230"/>
      <c r="AL33" s="230"/>
      <c r="AM33" s="230"/>
      <c r="AN33" s="230"/>
      <c r="AO33" s="230"/>
      <c r="AP33" s="230"/>
      <c r="AQ33" s="231"/>
      <c r="AR33" s="223"/>
      <c r="AS33" s="224"/>
      <c r="AT33" s="224"/>
      <c r="AU33" s="224"/>
      <c r="AV33" s="224"/>
      <c r="AW33" s="224"/>
      <c r="AX33" s="224"/>
      <c r="AY33" s="225"/>
      <c r="AZ33" s="223" t="s">
        <v>65</v>
      </c>
      <c r="BA33" s="224"/>
      <c r="BB33" s="224"/>
      <c r="BC33" s="224"/>
      <c r="BD33" s="224"/>
      <c r="BE33" s="224"/>
      <c r="BF33" s="224"/>
      <c r="BG33" s="225"/>
      <c r="BH33" s="223"/>
      <c r="BI33" s="224"/>
      <c r="BJ33" s="224"/>
      <c r="BK33" s="224"/>
      <c r="BL33" s="224"/>
      <c r="BM33" s="224"/>
      <c r="BN33" s="224"/>
      <c r="BO33" s="225"/>
      <c r="BP33" s="223" t="s">
        <v>65</v>
      </c>
      <c r="BQ33" s="224"/>
      <c r="BR33" s="224"/>
      <c r="BS33" s="224"/>
      <c r="BT33" s="224"/>
      <c r="BU33" s="224"/>
      <c r="BV33" s="224"/>
      <c r="BW33" s="225"/>
      <c r="BX33" s="223" t="s">
        <v>65</v>
      </c>
      <c r="BY33" s="224"/>
      <c r="BZ33" s="224"/>
      <c r="CA33" s="224"/>
      <c r="CB33" s="224"/>
      <c r="CC33" s="224"/>
      <c r="CD33" s="224"/>
      <c r="CE33" s="225"/>
      <c r="CF33" s="229"/>
      <c r="CG33" s="230"/>
      <c r="CH33" s="230"/>
      <c r="CI33" s="230"/>
      <c r="CJ33" s="230"/>
      <c r="CK33" s="230"/>
      <c r="CL33" s="230"/>
      <c r="CM33" s="231"/>
      <c r="CN33" s="223" t="s">
        <v>65</v>
      </c>
      <c r="CO33" s="224"/>
      <c r="CP33" s="224"/>
      <c r="CQ33" s="224"/>
      <c r="CR33" s="224"/>
      <c r="CS33" s="224"/>
      <c r="CT33" s="224"/>
      <c r="CU33" s="225"/>
    </row>
    <row r="34" spans="1:99" s="1" customFormat="1" ht="12.75" x14ac:dyDescent="0.2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8"/>
      <c r="R34" s="256"/>
      <c r="S34" s="257"/>
      <c r="T34" s="257"/>
      <c r="U34" s="258"/>
      <c r="V34" s="260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8"/>
      <c r="AI34" s="261"/>
      <c r="AJ34" s="262"/>
      <c r="AK34" s="262"/>
      <c r="AL34" s="262"/>
      <c r="AM34" s="262"/>
      <c r="AN34" s="262"/>
      <c r="AO34" s="262"/>
      <c r="AP34" s="262"/>
      <c r="AQ34" s="263"/>
      <c r="AR34" s="264"/>
      <c r="AS34" s="265"/>
      <c r="AT34" s="265"/>
      <c r="AU34" s="265"/>
      <c r="AV34" s="265"/>
      <c r="AW34" s="265"/>
      <c r="AX34" s="265"/>
      <c r="AY34" s="266"/>
      <c r="AZ34" s="264"/>
      <c r="BA34" s="265"/>
      <c r="BB34" s="265"/>
      <c r="BC34" s="265"/>
      <c r="BD34" s="265"/>
      <c r="BE34" s="265"/>
      <c r="BF34" s="265"/>
      <c r="BG34" s="266"/>
      <c r="BH34" s="264"/>
      <c r="BI34" s="265"/>
      <c r="BJ34" s="265"/>
      <c r="BK34" s="265"/>
      <c r="BL34" s="265"/>
      <c r="BM34" s="265"/>
      <c r="BN34" s="265"/>
      <c r="BO34" s="266"/>
      <c r="BP34" s="264"/>
      <c r="BQ34" s="265"/>
      <c r="BR34" s="265"/>
      <c r="BS34" s="265"/>
      <c r="BT34" s="265"/>
      <c r="BU34" s="265"/>
      <c r="BV34" s="265"/>
      <c r="BW34" s="266"/>
      <c r="BX34" s="264"/>
      <c r="BY34" s="265"/>
      <c r="BZ34" s="265"/>
      <c r="CA34" s="265"/>
      <c r="CB34" s="265"/>
      <c r="CC34" s="265"/>
      <c r="CD34" s="265"/>
      <c r="CE34" s="266"/>
      <c r="CF34" s="261"/>
      <c r="CG34" s="262"/>
      <c r="CH34" s="262"/>
      <c r="CI34" s="262"/>
      <c r="CJ34" s="262"/>
      <c r="CK34" s="262"/>
      <c r="CL34" s="262"/>
      <c r="CM34" s="263"/>
      <c r="CN34" s="264"/>
      <c r="CO34" s="265"/>
      <c r="CP34" s="265"/>
      <c r="CQ34" s="265"/>
      <c r="CR34" s="265"/>
      <c r="CS34" s="265"/>
      <c r="CT34" s="265"/>
      <c r="CU34" s="266"/>
    </row>
    <row r="35" spans="1:99" s="1" customFormat="1" ht="12.75" x14ac:dyDescent="0.2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03"/>
      <c r="S35" s="204"/>
      <c r="T35" s="204"/>
      <c r="U35" s="205"/>
      <c r="V35" s="207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5"/>
      <c r="AI35" s="232"/>
      <c r="AJ35" s="233"/>
      <c r="AK35" s="233"/>
      <c r="AL35" s="233"/>
      <c r="AM35" s="233"/>
      <c r="AN35" s="233"/>
      <c r="AO35" s="233"/>
      <c r="AP35" s="233"/>
      <c r="AQ35" s="234"/>
      <c r="AR35" s="226"/>
      <c r="AS35" s="227"/>
      <c r="AT35" s="227"/>
      <c r="AU35" s="227"/>
      <c r="AV35" s="227"/>
      <c r="AW35" s="227"/>
      <c r="AX35" s="227"/>
      <c r="AY35" s="228"/>
      <c r="AZ35" s="226"/>
      <c r="BA35" s="227"/>
      <c r="BB35" s="227"/>
      <c r="BC35" s="227"/>
      <c r="BD35" s="227"/>
      <c r="BE35" s="227"/>
      <c r="BF35" s="227"/>
      <c r="BG35" s="228"/>
      <c r="BH35" s="226"/>
      <c r="BI35" s="227"/>
      <c r="BJ35" s="227"/>
      <c r="BK35" s="227"/>
      <c r="BL35" s="227"/>
      <c r="BM35" s="227"/>
      <c r="BN35" s="227"/>
      <c r="BO35" s="228"/>
      <c r="BP35" s="226"/>
      <c r="BQ35" s="227"/>
      <c r="BR35" s="227"/>
      <c r="BS35" s="227"/>
      <c r="BT35" s="227"/>
      <c r="BU35" s="227"/>
      <c r="BV35" s="227"/>
      <c r="BW35" s="228"/>
      <c r="BX35" s="226"/>
      <c r="BY35" s="227"/>
      <c r="BZ35" s="227"/>
      <c r="CA35" s="227"/>
      <c r="CB35" s="227"/>
      <c r="CC35" s="227"/>
      <c r="CD35" s="227"/>
      <c r="CE35" s="228"/>
      <c r="CF35" s="232"/>
      <c r="CG35" s="233"/>
      <c r="CH35" s="233"/>
      <c r="CI35" s="233"/>
      <c r="CJ35" s="233"/>
      <c r="CK35" s="233"/>
      <c r="CL35" s="233"/>
      <c r="CM35" s="234"/>
      <c r="CN35" s="226"/>
      <c r="CO35" s="227"/>
      <c r="CP35" s="227"/>
      <c r="CQ35" s="227"/>
      <c r="CR35" s="227"/>
      <c r="CS35" s="227"/>
      <c r="CT35" s="227"/>
      <c r="CU35" s="228"/>
    </row>
    <row r="36" spans="1:99" s="1" customFormat="1" ht="12.75" x14ac:dyDescent="0.2">
      <c r="A36" s="248" t="s">
        <v>75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51"/>
      <c r="R36" s="239" t="s">
        <v>76</v>
      </c>
      <c r="S36" s="249"/>
      <c r="T36" s="249"/>
      <c r="U36" s="250"/>
      <c r="V36" s="259" t="s">
        <v>65</v>
      </c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50"/>
      <c r="AI36" s="229">
        <f>AR36+BH36+CF36</f>
        <v>300000</v>
      </c>
      <c r="AJ36" s="230"/>
      <c r="AK36" s="230"/>
      <c r="AL36" s="230"/>
      <c r="AM36" s="230"/>
      <c r="AN36" s="230"/>
      <c r="AO36" s="230"/>
      <c r="AP36" s="230"/>
      <c r="AQ36" s="231"/>
      <c r="AR36" s="223"/>
      <c r="AS36" s="224"/>
      <c r="AT36" s="224"/>
      <c r="AU36" s="224"/>
      <c r="AV36" s="224"/>
      <c r="AW36" s="224"/>
      <c r="AX36" s="224"/>
      <c r="AY36" s="225"/>
      <c r="AZ36" s="223" t="s">
        <v>65</v>
      </c>
      <c r="BA36" s="224"/>
      <c r="BB36" s="224"/>
      <c r="BC36" s="224"/>
      <c r="BD36" s="224"/>
      <c r="BE36" s="224"/>
      <c r="BF36" s="224"/>
      <c r="BG36" s="225"/>
      <c r="BH36" s="223"/>
      <c r="BI36" s="224"/>
      <c r="BJ36" s="224"/>
      <c r="BK36" s="224"/>
      <c r="BL36" s="224"/>
      <c r="BM36" s="224"/>
      <c r="BN36" s="224"/>
      <c r="BO36" s="225"/>
      <c r="BP36" s="223" t="s">
        <v>65</v>
      </c>
      <c r="BQ36" s="224"/>
      <c r="BR36" s="224"/>
      <c r="BS36" s="224"/>
      <c r="BT36" s="224"/>
      <c r="BU36" s="224"/>
      <c r="BV36" s="224"/>
      <c r="BW36" s="225"/>
      <c r="BX36" s="223" t="s">
        <v>65</v>
      </c>
      <c r="BY36" s="224"/>
      <c r="BZ36" s="224"/>
      <c r="CA36" s="224"/>
      <c r="CB36" s="224"/>
      <c r="CC36" s="224"/>
      <c r="CD36" s="224"/>
      <c r="CE36" s="225"/>
      <c r="CF36" s="229">
        <v>300000</v>
      </c>
      <c r="CG36" s="230"/>
      <c r="CH36" s="230"/>
      <c r="CI36" s="230"/>
      <c r="CJ36" s="230"/>
      <c r="CK36" s="230"/>
      <c r="CL36" s="230"/>
      <c r="CM36" s="231"/>
      <c r="CN36" s="223" t="s">
        <v>65</v>
      </c>
      <c r="CO36" s="224"/>
      <c r="CP36" s="224"/>
      <c r="CQ36" s="224"/>
      <c r="CR36" s="224"/>
      <c r="CS36" s="224"/>
      <c r="CT36" s="224"/>
      <c r="CU36" s="225"/>
    </row>
    <row r="37" spans="1:99" s="1" customFormat="1" ht="12.75" x14ac:dyDescent="0.2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/>
      <c r="R37" s="256"/>
      <c r="S37" s="257"/>
      <c r="T37" s="257"/>
      <c r="U37" s="258"/>
      <c r="V37" s="260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8"/>
      <c r="AI37" s="261"/>
      <c r="AJ37" s="262"/>
      <c r="AK37" s="262"/>
      <c r="AL37" s="262"/>
      <c r="AM37" s="262"/>
      <c r="AN37" s="262"/>
      <c r="AO37" s="262"/>
      <c r="AP37" s="262"/>
      <c r="AQ37" s="263"/>
      <c r="AR37" s="264"/>
      <c r="AS37" s="265"/>
      <c r="AT37" s="265"/>
      <c r="AU37" s="265"/>
      <c r="AV37" s="265"/>
      <c r="AW37" s="265"/>
      <c r="AX37" s="265"/>
      <c r="AY37" s="266"/>
      <c r="AZ37" s="264"/>
      <c r="BA37" s="265"/>
      <c r="BB37" s="265"/>
      <c r="BC37" s="265"/>
      <c r="BD37" s="265"/>
      <c r="BE37" s="265"/>
      <c r="BF37" s="265"/>
      <c r="BG37" s="266"/>
      <c r="BH37" s="264"/>
      <c r="BI37" s="265"/>
      <c r="BJ37" s="265"/>
      <c r="BK37" s="265"/>
      <c r="BL37" s="265"/>
      <c r="BM37" s="265"/>
      <c r="BN37" s="265"/>
      <c r="BO37" s="266"/>
      <c r="BP37" s="264"/>
      <c r="BQ37" s="265"/>
      <c r="BR37" s="265"/>
      <c r="BS37" s="265"/>
      <c r="BT37" s="265"/>
      <c r="BU37" s="265"/>
      <c r="BV37" s="265"/>
      <c r="BW37" s="266"/>
      <c r="BX37" s="264"/>
      <c r="BY37" s="265"/>
      <c r="BZ37" s="265"/>
      <c r="CA37" s="265"/>
      <c r="CB37" s="265"/>
      <c r="CC37" s="265"/>
      <c r="CD37" s="265"/>
      <c r="CE37" s="266"/>
      <c r="CF37" s="261"/>
      <c r="CG37" s="262"/>
      <c r="CH37" s="262"/>
      <c r="CI37" s="262"/>
      <c r="CJ37" s="262"/>
      <c r="CK37" s="262"/>
      <c r="CL37" s="262"/>
      <c r="CM37" s="263"/>
      <c r="CN37" s="264"/>
      <c r="CO37" s="265"/>
      <c r="CP37" s="265"/>
      <c r="CQ37" s="265"/>
      <c r="CR37" s="265"/>
      <c r="CS37" s="265"/>
      <c r="CT37" s="265"/>
      <c r="CU37" s="266"/>
    </row>
    <row r="38" spans="1:99" s="1" customFormat="1" ht="12.75" x14ac:dyDescent="0.2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3"/>
      <c r="R38" s="256"/>
      <c r="S38" s="257"/>
      <c r="T38" s="257"/>
      <c r="U38" s="258"/>
      <c r="V38" s="260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8"/>
      <c r="AI38" s="261"/>
      <c r="AJ38" s="262"/>
      <c r="AK38" s="262"/>
      <c r="AL38" s="262"/>
      <c r="AM38" s="262"/>
      <c r="AN38" s="262"/>
      <c r="AO38" s="262"/>
      <c r="AP38" s="262"/>
      <c r="AQ38" s="263"/>
      <c r="AR38" s="264"/>
      <c r="AS38" s="265"/>
      <c r="AT38" s="265"/>
      <c r="AU38" s="265"/>
      <c r="AV38" s="265"/>
      <c r="AW38" s="265"/>
      <c r="AX38" s="265"/>
      <c r="AY38" s="266"/>
      <c r="AZ38" s="264"/>
      <c r="BA38" s="265"/>
      <c r="BB38" s="265"/>
      <c r="BC38" s="265"/>
      <c r="BD38" s="265"/>
      <c r="BE38" s="265"/>
      <c r="BF38" s="265"/>
      <c r="BG38" s="266"/>
      <c r="BH38" s="264"/>
      <c r="BI38" s="265"/>
      <c r="BJ38" s="265"/>
      <c r="BK38" s="265"/>
      <c r="BL38" s="265"/>
      <c r="BM38" s="265"/>
      <c r="BN38" s="265"/>
      <c r="BO38" s="266"/>
      <c r="BP38" s="264"/>
      <c r="BQ38" s="265"/>
      <c r="BR38" s="265"/>
      <c r="BS38" s="265"/>
      <c r="BT38" s="265"/>
      <c r="BU38" s="265"/>
      <c r="BV38" s="265"/>
      <c r="BW38" s="266"/>
      <c r="BX38" s="264"/>
      <c r="BY38" s="265"/>
      <c r="BZ38" s="265"/>
      <c r="CA38" s="265"/>
      <c r="CB38" s="265"/>
      <c r="CC38" s="265"/>
      <c r="CD38" s="265"/>
      <c r="CE38" s="266"/>
      <c r="CF38" s="261"/>
      <c r="CG38" s="262"/>
      <c r="CH38" s="262"/>
      <c r="CI38" s="262"/>
      <c r="CJ38" s="262"/>
      <c r="CK38" s="262"/>
      <c r="CL38" s="262"/>
      <c r="CM38" s="263"/>
      <c r="CN38" s="264"/>
      <c r="CO38" s="265"/>
      <c r="CP38" s="265"/>
      <c r="CQ38" s="265"/>
      <c r="CR38" s="265"/>
      <c r="CS38" s="265"/>
      <c r="CT38" s="265"/>
      <c r="CU38" s="266"/>
    </row>
    <row r="39" spans="1:99" s="1" customFormat="1" ht="12.75" x14ac:dyDescent="0.2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3"/>
      <c r="R39" s="256"/>
      <c r="S39" s="257"/>
      <c r="T39" s="257"/>
      <c r="U39" s="258"/>
      <c r="V39" s="260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8"/>
      <c r="AI39" s="261"/>
      <c r="AJ39" s="262"/>
      <c r="AK39" s="262"/>
      <c r="AL39" s="262"/>
      <c r="AM39" s="262"/>
      <c r="AN39" s="262"/>
      <c r="AO39" s="262"/>
      <c r="AP39" s="262"/>
      <c r="AQ39" s="263"/>
      <c r="AR39" s="264"/>
      <c r="AS39" s="265"/>
      <c r="AT39" s="265"/>
      <c r="AU39" s="265"/>
      <c r="AV39" s="265"/>
      <c r="AW39" s="265"/>
      <c r="AX39" s="265"/>
      <c r="AY39" s="266"/>
      <c r="AZ39" s="264"/>
      <c r="BA39" s="265"/>
      <c r="BB39" s="265"/>
      <c r="BC39" s="265"/>
      <c r="BD39" s="265"/>
      <c r="BE39" s="265"/>
      <c r="BF39" s="265"/>
      <c r="BG39" s="266"/>
      <c r="BH39" s="264"/>
      <c r="BI39" s="265"/>
      <c r="BJ39" s="265"/>
      <c r="BK39" s="265"/>
      <c r="BL39" s="265"/>
      <c r="BM39" s="265"/>
      <c r="BN39" s="265"/>
      <c r="BO39" s="266"/>
      <c r="BP39" s="264"/>
      <c r="BQ39" s="265"/>
      <c r="BR39" s="265"/>
      <c r="BS39" s="265"/>
      <c r="BT39" s="265"/>
      <c r="BU39" s="265"/>
      <c r="BV39" s="265"/>
      <c r="BW39" s="266"/>
      <c r="BX39" s="264"/>
      <c r="BY39" s="265"/>
      <c r="BZ39" s="265"/>
      <c r="CA39" s="265"/>
      <c r="CB39" s="265"/>
      <c r="CC39" s="265"/>
      <c r="CD39" s="265"/>
      <c r="CE39" s="266"/>
      <c r="CF39" s="261"/>
      <c r="CG39" s="262"/>
      <c r="CH39" s="262"/>
      <c r="CI39" s="262"/>
      <c r="CJ39" s="262"/>
      <c r="CK39" s="262"/>
      <c r="CL39" s="262"/>
      <c r="CM39" s="263"/>
      <c r="CN39" s="264"/>
      <c r="CO39" s="265"/>
      <c r="CP39" s="265"/>
      <c r="CQ39" s="265"/>
      <c r="CR39" s="265"/>
      <c r="CS39" s="265"/>
      <c r="CT39" s="265"/>
      <c r="CU39" s="266"/>
    </row>
    <row r="40" spans="1:99" s="1" customFormat="1" ht="12.75" x14ac:dyDescent="0.2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5"/>
      <c r="R40" s="203"/>
      <c r="S40" s="204"/>
      <c r="T40" s="204"/>
      <c r="U40" s="205"/>
      <c r="V40" s="207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5"/>
      <c r="AI40" s="232"/>
      <c r="AJ40" s="233"/>
      <c r="AK40" s="233"/>
      <c r="AL40" s="233"/>
      <c r="AM40" s="233"/>
      <c r="AN40" s="233"/>
      <c r="AO40" s="233"/>
      <c r="AP40" s="233"/>
      <c r="AQ40" s="234"/>
      <c r="AR40" s="226"/>
      <c r="AS40" s="227"/>
      <c r="AT40" s="227"/>
      <c r="AU40" s="227"/>
      <c r="AV40" s="227"/>
      <c r="AW40" s="227"/>
      <c r="AX40" s="227"/>
      <c r="AY40" s="228"/>
      <c r="AZ40" s="226"/>
      <c r="BA40" s="227"/>
      <c r="BB40" s="227"/>
      <c r="BC40" s="227"/>
      <c r="BD40" s="227"/>
      <c r="BE40" s="227"/>
      <c r="BF40" s="227"/>
      <c r="BG40" s="228"/>
      <c r="BH40" s="226"/>
      <c r="BI40" s="227"/>
      <c r="BJ40" s="227"/>
      <c r="BK40" s="227"/>
      <c r="BL40" s="227"/>
      <c r="BM40" s="227"/>
      <c r="BN40" s="227"/>
      <c r="BO40" s="228"/>
      <c r="BP40" s="226"/>
      <c r="BQ40" s="227"/>
      <c r="BR40" s="227"/>
      <c r="BS40" s="227"/>
      <c r="BT40" s="227"/>
      <c r="BU40" s="227"/>
      <c r="BV40" s="227"/>
      <c r="BW40" s="228"/>
      <c r="BX40" s="226"/>
      <c r="BY40" s="227"/>
      <c r="BZ40" s="227"/>
      <c r="CA40" s="227"/>
      <c r="CB40" s="227"/>
      <c r="CC40" s="227"/>
      <c r="CD40" s="227"/>
      <c r="CE40" s="228"/>
      <c r="CF40" s="232"/>
      <c r="CG40" s="233"/>
      <c r="CH40" s="233"/>
      <c r="CI40" s="233"/>
      <c r="CJ40" s="233"/>
      <c r="CK40" s="233"/>
      <c r="CL40" s="233"/>
      <c r="CM40" s="234"/>
      <c r="CN40" s="226"/>
      <c r="CO40" s="227"/>
      <c r="CP40" s="227"/>
      <c r="CQ40" s="227"/>
      <c r="CR40" s="227"/>
      <c r="CS40" s="227"/>
      <c r="CT40" s="227"/>
      <c r="CU40" s="228"/>
    </row>
    <row r="41" spans="1:99" s="1" customFormat="1" ht="12.75" x14ac:dyDescent="0.2">
      <c r="A41" s="248" t="s">
        <v>78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5"/>
      <c r="R41" s="239" t="s">
        <v>77</v>
      </c>
      <c r="S41" s="249"/>
      <c r="T41" s="249"/>
      <c r="U41" s="250"/>
      <c r="V41" s="259" t="s">
        <v>65</v>
      </c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50"/>
      <c r="AI41" s="229"/>
      <c r="AJ41" s="230"/>
      <c r="AK41" s="230"/>
      <c r="AL41" s="230"/>
      <c r="AM41" s="230"/>
      <c r="AN41" s="230"/>
      <c r="AO41" s="230"/>
      <c r="AP41" s="230"/>
      <c r="AQ41" s="231"/>
      <c r="AR41" s="223"/>
      <c r="AS41" s="224"/>
      <c r="AT41" s="224"/>
      <c r="AU41" s="224"/>
      <c r="AV41" s="224"/>
      <c r="AW41" s="224"/>
      <c r="AX41" s="224"/>
      <c r="AY41" s="225"/>
      <c r="AZ41" s="223" t="s">
        <v>65</v>
      </c>
      <c r="BA41" s="224"/>
      <c r="BB41" s="224"/>
      <c r="BC41" s="224"/>
      <c r="BD41" s="224"/>
      <c r="BE41" s="224"/>
      <c r="BF41" s="224"/>
      <c r="BG41" s="225"/>
      <c r="BH41" s="229"/>
      <c r="BI41" s="230"/>
      <c r="BJ41" s="230"/>
      <c r="BK41" s="230"/>
      <c r="BL41" s="230"/>
      <c r="BM41" s="230"/>
      <c r="BN41" s="230"/>
      <c r="BO41" s="231"/>
      <c r="BP41" s="223" t="s">
        <v>65</v>
      </c>
      <c r="BQ41" s="224"/>
      <c r="BR41" s="224"/>
      <c r="BS41" s="224"/>
      <c r="BT41" s="224"/>
      <c r="BU41" s="224"/>
      <c r="BV41" s="224"/>
      <c r="BW41" s="225"/>
      <c r="BX41" s="223" t="s">
        <v>65</v>
      </c>
      <c r="BY41" s="224"/>
      <c r="BZ41" s="224"/>
      <c r="CA41" s="224"/>
      <c r="CB41" s="224"/>
      <c r="CC41" s="224"/>
      <c r="CD41" s="224"/>
      <c r="CE41" s="225"/>
      <c r="CF41" s="229"/>
      <c r="CG41" s="230"/>
      <c r="CH41" s="230"/>
      <c r="CI41" s="230"/>
      <c r="CJ41" s="230"/>
      <c r="CK41" s="230"/>
      <c r="CL41" s="230"/>
      <c r="CM41" s="231"/>
      <c r="CN41" s="223" t="s">
        <v>65</v>
      </c>
      <c r="CO41" s="224"/>
      <c r="CP41" s="224"/>
      <c r="CQ41" s="224"/>
      <c r="CR41" s="224"/>
      <c r="CS41" s="224"/>
      <c r="CT41" s="224"/>
      <c r="CU41" s="225"/>
    </row>
    <row r="42" spans="1:99" s="1" customFormat="1" ht="12.75" customHeight="1" x14ac:dyDescent="0.2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/>
      <c r="R42" s="203"/>
      <c r="S42" s="204"/>
      <c r="T42" s="204"/>
      <c r="U42" s="205"/>
      <c r="V42" s="207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5"/>
      <c r="AI42" s="232"/>
      <c r="AJ42" s="233"/>
      <c r="AK42" s="233"/>
      <c r="AL42" s="233"/>
      <c r="AM42" s="233"/>
      <c r="AN42" s="233"/>
      <c r="AO42" s="233"/>
      <c r="AP42" s="233"/>
      <c r="AQ42" s="234"/>
      <c r="AR42" s="226"/>
      <c r="AS42" s="227"/>
      <c r="AT42" s="227"/>
      <c r="AU42" s="227"/>
      <c r="AV42" s="227"/>
      <c r="AW42" s="227"/>
      <c r="AX42" s="227"/>
      <c r="AY42" s="228"/>
      <c r="AZ42" s="226"/>
      <c r="BA42" s="227"/>
      <c r="BB42" s="227"/>
      <c r="BC42" s="227"/>
      <c r="BD42" s="227"/>
      <c r="BE42" s="227"/>
      <c r="BF42" s="227"/>
      <c r="BG42" s="228"/>
      <c r="BH42" s="232"/>
      <c r="BI42" s="233"/>
      <c r="BJ42" s="233"/>
      <c r="BK42" s="233"/>
      <c r="BL42" s="233"/>
      <c r="BM42" s="233"/>
      <c r="BN42" s="233"/>
      <c r="BO42" s="234"/>
      <c r="BP42" s="226"/>
      <c r="BQ42" s="227"/>
      <c r="BR42" s="227"/>
      <c r="BS42" s="227"/>
      <c r="BT42" s="227"/>
      <c r="BU42" s="227"/>
      <c r="BV42" s="227"/>
      <c r="BW42" s="228"/>
      <c r="BX42" s="226"/>
      <c r="BY42" s="227"/>
      <c r="BZ42" s="227"/>
      <c r="CA42" s="227"/>
      <c r="CB42" s="227"/>
      <c r="CC42" s="227"/>
      <c r="CD42" s="227"/>
      <c r="CE42" s="228"/>
      <c r="CF42" s="232"/>
      <c r="CG42" s="233"/>
      <c r="CH42" s="233"/>
      <c r="CI42" s="233"/>
      <c r="CJ42" s="233"/>
      <c r="CK42" s="233"/>
      <c r="CL42" s="233"/>
      <c r="CM42" s="234"/>
      <c r="CN42" s="226"/>
      <c r="CO42" s="227"/>
      <c r="CP42" s="227"/>
      <c r="CQ42" s="227"/>
      <c r="CR42" s="227"/>
      <c r="CS42" s="227"/>
      <c r="CT42" s="227"/>
      <c r="CU42" s="228"/>
    </row>
    <row r="43" spans="1:99" s="1" customFormat="1" ht="24.75" customHeight="1" x14ac:dyDescent="0.2">
      <c r="A43" s="235" t="s">
        <v>79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162" t="s">
        <v>80</v>
      </c>
      <c r="S43" s="163"/>
      <c r="T43" s="163"/>
      <c r="U43" s="164"/>
      <c r="V43" s="165" t="s">
        <v>65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4"/>
      <c r="AI43" s="169"/>
      <c r="AJ43" s="277"/>
      <c r="AK43" s="277"/>
      <c r="AL43" s="277"/>
      <c r="AM43" s="277"/>
      <c r="AN43" s="277"/>
      <c r="AO43" s="277"/>
      <c r="AP43" s="277"/>
      <c r="AQ43" s="278"/>
      <c r="AR43" s="271"/>
      <c r="AS43" s="272"/>
      <c r="AT43" s="272"/>
      <c r="AU43" s="272"/>
      <c r="AV43" s="272"/>
      <c r="AW43" s="272"/>
      <c r="AX43" s="272"/>
      <c r="AY43" s="273"/>
      <c r="AZ43" s="271" t="s">
        <v>65</v>
      </c>
      <c r="BA43" s="272"/>
      <c r="BB43" s="272"/>
      <c r="BC43" s="272"/>
      <c r="BD43" s="272"/>
      <c r="BE43" s="272"/>
      <c r="BF43" s="272"/>
      <c r="BG43" s="273"/>
      <c r="BH43" s="271"/>
      <c r="BI43" s="272"/>
      <c r="BJ43" s="272"/>
      <c r="BK43" s="272"/>
      <c r="BL43" s="272"/>
      <c r="BM43" s="272"/>
      <c r="BN43" s="272"/>
      <c r="BO43" s="273"/>
      <c r="BP43" s="271" t="s">
        <v>65</v>
      </c>
      <c r="BQ43" s="272"/>
      <c r="BR43" s="272"/>
      <c r="BS43" s="272"/>
      <c r="BT43" s="272"/>
      <c r="BU43" s="272"/>
      <c r="BV43" s="272"/>
      <c r="BW43" s="273"/>
      <c r="BX43" s="271" t="s">
        <v>65</v>
      </c>
      <c r="BY43" s="272"/>
      <c r="BZ43" s="272"/>
      <c r="CA43" s="272"/>
      <c r="CB43" s="272"/>
      <c r="CC43" s="272"/>
      <c r="CD43" s="272"/>
      <c r="CE43" s="273"/>
      <c r="CF43" s="274"/>
      <c r="CG43" s="275"/>
      <c r="CH43" s="275"/>
      <c r="CI43" s="275"/>
      <c r="CJ43" s="275"/>
      <c r="CK43" s="275"/>
      <c r="CL43" s="275"/>
      <c r="CM43" s="276"/>
      <c r="CN43" s="271" t="s">
        <v>65</v>
      </c>
      <c r="CO43" s="272"/>
      <c r="CP43" s="272"/>
      <c r="CQ43" s="272"/>
      <c r="CR43" s="272"/>
      <c r="CS43" s="272"/>
      <c r="CT43" s="272"/>
      <c r="CU43" s="273"/>
    </row>
    <row r="44" spans="1:99" s="1" customFormat="1" ht="12.75" x14ac:dyDescent="0.2">
      <c r="A44" s="248" t="s">
        <v>81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39" t="s">
        <v>82</v>
      </c>
      <c r="S44" s="249"/>
      <c r="T44" s="249"/>
      <c r="U44" s="250"/>
      <c r="V44" s="259" t="s">
        <v>65</v>
      </c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50"/>
      <c r="AI44" s="229"/>
      <c r="AJ44" s="230"/>
      <c r="AK44" s="230"/>
      <c r="AL44" s="230"/>
      <c r="AM44" s="230"/>
      <c r="AN44" s="230"/>
      <c r="AO44" s="230"/>
      <c r="AP44" s="230"/>
      <c r="AQ44" s="231"/>
      <c r="AR44" s="223"/>
      <c r="AS44" s="224"/>
      <c r="AT44" s="224"/>
      <c r="AU44" s="224"/>
      <c r="AV44" s="224"/>
      <c r="AW44" s="224"/>
      <c r="AX44" s="224"/>
      <c r="AY44" s="225"/>
      <c r="AZ44" s="223" t="s">
        <v>65</v>
      </c>
      <c r="BA44" s="224"/>
      <c r="BB44" s="224"/>
      <c r="BC44" s="224"/>
      <c r="BD44" s="224"/>
      <c r="BE44" s="224"/>
      <c r="BF44" s="224"/>
      <c r="BG44" s="225"/>
      <c r="BH44" s="223"/>
      <c r="BI44" s="224"/>
      <c r="BJ44" s="224"/>
      <c r="BK44" s="224"/>
      <c r="BL44" s="224"/>
      <c r="BM44" s="224"/>
      <c r="BN44" s="224"/>
      <c r="BO44" s="225"/>
      <c r="BP44" s="223" t="s">
        <v>65</v>
      </c>
      <c r="BQ44" s="224"/>
      <c r="BR44" s="224"/>
      <c r="BS44" s="224"/>
      <c r="BT44" s="224"/>
      <c r="BU44" s="224"/>
      <c r="BV44" s="224"/>
      <c r="BW44" s="225"/>
      <c r="BX44" s="223" t="s">
        <v>65</v>
      </c>
      <c r="BY44" s="224"/>
      <c r="BZ44" s="224"/>
      <c r="CA44" s="224"/>
      <c r="CB44" s="224"/>
      <c r="CC44" s="224"/>
      <c r="CD44" s="224"/>
      <c r="CE44" s="225"/>
      <c r="CF44" s="229"/>
      <c r="CG44" s="230"/>
      <c r="CH44" s="230"/>
      <c r="CI44" s="230"/>
      <c r="CJ44" s="230"/>
      <c r="CK44" s="230"/>
      <c r="CL44" s="230"/>
      <c r="CM44" s="231"/>
      <c r="CN44" s="223" t="s">
        <v>65</v>
      </c>
      <c r="CO44" s="224"/>
      <c r="CP44" s="224"/>
      <c r="CQ44" s="224"/>
      <c r="CR44" s="224"/>
      <c r="CS44" s="224"/>
      <c r="CT44" s="224"/>
      <c r="CU44" s="225"/>
    </row>
    <row r="45" spans="1:99" s="1" customFormat="1" ht="12.75" x14ac:dyDescent="0.2">
      <c r="A45" s="235" t="s">
        <v>83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03"/>
      <c r="S45" s="204"/>
      <c r="T45" s="204"/>
      <c r="U45" s="205"/>
      <c r="V45" s="207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5"/>
      <c r="AI45" s="232"/>
      <c r="AJ45" s="233"/>
      <c r="AK45" s="233"/>
      <c r="AL45" s="233"/>
      <c r="AM45" s="233"/>
      <c r="AN45" s="233"/>
      <c r="AO45" s="233"/>
      <c r="AP45" s="233"/>
      <c r="AQ45" s="234"/>
      <c r="AR45" s="226"/>
      <c r="AS45" s="227"/>
      <c r="AT45" s="227"/>
      <c r="AU45" s="227"/>
      <c r="AV45" s="227"/>
      <c r="AW45" s="227"/>
      <c r="AX45" s="227"/>
      <c r="AY45" s="228"/>
      <c r="AZ45" s="226"/>
      <c r="BA45" s="227"/>
      <c r="BB45" s="227"/>
      <c r="BC45" s="227"/>
      <c r="BD45" s="227"/>
      <c r="BE45" s="227"/>
      <c r="BF45" s="227"/>
      <c r="BG45" s="228"/>
      <c r="BH45" s="226"/>
      <c r="BI45" s="227"/>
      <c r="BJ45" s="227"/>
      <c r="BK45" s="227"/>
      <c r="BL45" s="227"/>
      <c r="BM45" s="227"/>
      <c r="BN45" s="227"/>
      <c r="BO45" s="228"/>
      <c r="BP45" s="226"/>
      <c r="BQ45" s="227"/>
      <c r="BR45" s="227"/>
      <c r="BS45" s="227"/>
      <c r="BT45" s="227"/>
      <c r="BU45" s="227"/>
      <c r="BV45" s="227"/>
      <c r="BW45" s="228"/>
      <c r="BX45" s="226"/>
      <c r="BY45" s="227"/>
      <c r="BZ45" s="227"/>
      <c r="CA45" s="227"/>
      <c r="CB45" s="227"/>
      <c r="CC45" s="227"/>
      <c r="CD45" s="227"/>
      <c r="CE45" s="228"/>
      <c r="CF45" s="232"/>
      <c r="CG45" s="233"/>
      <c r="CH45" s="233"/>
      <c r="CI45" s="233"/>
      <c r="CJ45" s="233"/>
      <c r="CK45" s="233"/>
      <c r="CL45" s="233"/>
      <c r="CM45" s="234"/>
      <c r="CN45" s="226"/>
      <c r="CO45" s="227"/>
      <c r="CP45" s="227"/>
      <c r="CQ45" s="227"/>
      <c r="CR45" s="227"/>
      <c r="CS45" s="227"/>
      <c r="CT45" s="227"/>
      <c r="CU45" s="228"/>
    </row>
    <row r="46" spans="1:99" s="1" customFormat="1" ht="12.75" x14ac:dyDescent="0.2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162"/>
      <c r="S46" s="163"/>
      <c r="T46" s="163"/>
      <c r="U46" s="164"/>
      <c r="V46" s="284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6"/>
      <c r="AI46" s="166"/>
      <c r="AJ46" s="167"/>
      <c r="AK46" s="167"/>
      <c r="AL46" s="167"/>
      <c r="AM46" s="167"/>
      <c r="AN46" s="167"/>
      <c r="AO46" s="167"/>
      <c r="AP46" s="167"/>
      <c r="AQ46" s="168"/>
      <c r="AR46" s="156"/>
      <c r="AS46" s="281"/>
      <c r="AT46" s="281"/>
      <c r="AU46" s="281"/>
      <c r="AV46" s="281"/>
      <c r="AW46" s="281"/>
      <c r="AX46" s="281"/>
      <c r="AY46" s="282"/>
      <c r="AZ46" s="159"/>
      <c r="BA46" s="279"/>
      <c r="BB46" s="279"/>
      <c r="BC46" s="279"/>
      <c r="BD46" s="279"/>
      <c r="BE46" s="279"/>
      <c r="BF46" s="279"/>
      <c r="BG46" s="280"/>
      <c r="BH46" s="156"/>
      <c r="BI46" s="281"/>
      <c r="BJ46" s="281"/>
      <c r="BK46" s="281"/>
      <c r="BL46" s="281"/>
      <c r="BM46" s="281"/>
      <c r="BN46" s="281"/>
      <c r="BO46" s="282"/>
      <c r="BP46" s="159"/>
      <c r="BQ46" s="279"/>
      <c r="BR46" s="279"/>
      <c r="BS46" s="279"/>
      <c r="BT46" s="279"/>
      <c r="BU46" s="279"/>
      <c r="BV46" s="279"/>
      <c r="BW46" s="280"/>
      <c r="BX46" s="159"/>
      <c r="BY46" s="279"/>
      <c r="BZ46" s="279"/>
      <c r="CA46" s="279"/>
      <c r="CB46" s="279"/>
      <c r="CC46" s="279"/>
      <c r="CD46" s="279"/>
      <c r="CE46" s="280"/>
      <c r="CF46" s="156"/>
      <c r="CG46" s="281"/>
      <c r="CH46" s="281"/>
      <c r="CI46" s="281"/>
      <c r="CJ46" s="281"/>
      <c r="CK46" s="281"/>
      <c r="CL46" s="281"/>
      <c r="CM46" s="282"/>
      <c r="CN46" s="159"/>
      <c r="CO46" s="279"/>
      <c r="CP46" s="279"/>
      <c r="CQ46" s="279"/>
      <c r="CR46" s="279"/>
      <c r="CS46" s="279"/>
      <c r="CT46" s="279"/>
      <c r="CU46" s="280"/>
    </row>
    <row r="47" spans="1:99" s="1" customFormat="1" ht="12.75" x14ac:dyDescent="0.2">
      <c r="A47" s="301" t="s">
        <v>84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162" t="s">
        <v>85</v>
      </c>
      <c r="S47" s="163"/>
      <c r="T47" s="163"/>
      <c r="U47" s="164"/>
      <c r="V47" s="165" t="s">
        <v>65</v>
      </c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302">
        <f>AI48+AI59+AI64+AI73</f>
        <v>11112500</v>
      </c>
      <c r="AJ47" s="303"/>
      <c r="AK47" s="303"/>
      <c r="AL47" s="303"/>
      <c r="AM47" s="303"/>
      <c r="AN47" s="303"/>
      <c r="AO47" s="303"/>
      <c r="AP47" s="303"/>
      <c r="AQ47" s="304"/>
      <c r="AR47" s="166">
        <f>AR48+AR59+AR64+AR73</f>
        <v>10555500</v>
      </c>
      <c r="AS47" s="281"/>
      <c r="AT47" s="281"/>
      <c r="AU47" s="281"/>
      <c r="AV47" s="281"/>
      <c r="AW47" s="281"/>
      <c r="AX47" s="281"/>
      <c r="AY47" s="282"/>
      <c r="AZ47" s="159" t="s">
        <v>65</v>
      </c>
      <c r="BA47" s="279"/>
      <c r="BB47" s="279"/>
      <c r="BC47" s="279"/>
      <c r="BD47" s="279"/>
      <c r="BE47" s="279"/>
      <c r="BF47" s="279"/>
      <c r="BG47" s="280"/>
      <c r="BH47" s="166">
        <f>BH48+BH59+BH64+BH73</f>
        <v>257000</v>
      </c>
      <c r="BI47" s="281"/>
      <c r="BJ47" s="281"/>
      <c r="BK47" s="281"/>
      <c r="BL47" s="281"/>
      <c r="BM47" s="281"/>
      <c r="BN47" s="281"/>
      <c r="BO47" s="282"/>
      <c r="BP47" s="159" t="s">
        <v>65</v>
      </c>
      <c r="BQ47" s="279"/>
      <c r="BR47" s="279"/>
      <c r="BS47" s="279"/>
      <c r="BT47" s="279"/>
      <c r="BU47" s="279"/>
      <c r="BV47" s="279"/>
      <c r="BW47" s="280"/>
      <c r="BX47" s="159" t="s">
        <v>65</v>
      </c>
      <c r="BY47" s="279"/>
      <c r="BZ47" s="279"/>
      <c r="CA47" s="279"/>
      <c r="CB47" s="279"/>
      <c r="CC47" s="279"/>
      <c r="CD47" s="279"/>
      <c r="CE47" s="280"/>
      <c r="CF47" s="166">
        <f>CF48+CF59+CF64+CF73</f>
        <v>300000</v>
      </c>
      <c r="CG47" s="281"/>
      <c r="CH47" s="281"/>
      <c r="CI47" s="281"/>
      <c r="CJ47" s="281"/>
      <c r="CK47" s="281"/>
      <c r="CL47" s="281"/>
      <c r="CM47" s="282"/>
      <c r="CN47" s="159" t="s">
        <v>65</v>
      </c>
      <c r="CO47" s="279"/>
      <c r="CP47" s="279"/>
      <c r="CQ47" s="279"/>
      <c r="CR47" s="279"/>
      <c r="CS47" s="279"/>
      <c r="CT47" s="279"/>
      <c r="CU47" s="280"/>
    </row>
    <row r="48" spans="1:99" s="1" customFormat="1" ht="12.75" customHeight="1" x14ac:dyDescent="0.2">
      <c r="A48" s="248" t="s">
        <v>86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87" t="s">
        <v>87</v>
      </c>
      <c r="S48" s="288"/>
      <c r="T48" s="288"/>
      <c r="U48" s="289"/>
      <c r="V48" s="259" t="s">
        <v>65</v>
      </c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0"/>
      <c r="AI48" s="293">
        <f>AR48+BH48+CF48</f>
        <v>8254100</v>
      </c>
      <c r="AJ48" s="294"/>
      <c r="AK48" s="294"/>
      <c r="AL48" s="294"/>
      <c r="AM48" s="294"/>
      <c r="AN48" s="294"/>
      <c r="AO48" s="294"/>
      <c r="AP48" s="294"/>
      <c r="AQ48" s="295"/>
      <c r="AR48" s="293">
        <v>8254100</v>
      </c>
      <c r="AS48" s="296"/>
      <c r="AT48" s="296"/>
      <c r="AU48" s="296"/>
      <c r="AV48" s="296"/>
      <c r="AW48" s="296"/>
      <c r="AX48" s="296"/>
      <c r="AY48" s="297"/>
      <c r="AZ48" s="305" t="s">
        <v>65</v>
      </c>
      <c r="BA48" s="306"/>
      <c r="BB48" s="306"/>
      <c r="BC48" s="306"/>
      <c r="BD48" s="306"/>
      <c r="BE48" s="306"/>
      <c r="BF48" s="306"/>
      <c r="BG48" s="307"/>
      <c r="BH48" s="329"/>
      <c r="BI48" s="240"/>
      <c r="BJ48" s="240"/>
      <c r="BK48" s="240"/>
      <c r="BL48" s="240"/>
      <c r="BM48" s="240"/>
      <c r="BN48" s="240"/>
      <c r="BO48" s="241"/>
      <c r="BP48" s="305" t="s">
        <v>65</v>
      </c>
      <c r="BQ48" s="306"/>
      <c r="BR48" s="306"/>
      <c r="BS48" s="306"/>
      <c r="BT48" s="306"/>
      <c r="BU48" s="306"/>
      <c r="BV48" s="306"/>
      <c r="BW48" s="307"/>
      <c r="BX48" s="305" t="s">
        <v>65</v>
      </c>
      <c r="BY48" s="306"/>
      <c r="BZ48" s="306"/>
      <c r="CA48" s="306"/>
      <c r="CB48" s="306"/>
      <c r="CC48" s="306"/>
      <c r="CD48" s="306"/>
      <c r="CE48" s="307"/>
      <c r="CF48" s="293">
        <f>CF50</f>
        <v>0</v>
      </c>
      <c r="CG48" s="240"/>
      <c r="CH48" s="240"/>
      <c r="CI48" s="240"/>
      <c r="CJ48" s="240"/>
      <c r="CK48" s="240"/>
      <c r="CL48" s="240"/>
      <c r="CM48" s="241"/>
      <c r="CN48" s="305" t="s">
        <v>65</v>
      </c>
      <c r="CO48" s="306"/>
      <c r="CP48" s="306"/>
      <c r="CQ48" s="306"/>
      <c r="CR48" s="306"/>
      <c r="CS48" s="306"/>
      <c r="CT48" s="306"/>
      <c r="CU48" s="307"/>
    </row>
    <row r="49" spans="1:99" s="1" customFormat="1" ht="12.75" customHeight="1" x14ac:dyDescent="0.2">
      <c r="A49" s="235" t="s">
        <v>88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90"/>
      <c r="S49" s="291"/>
      <c r="T49" s="291"/>
      <c r="U49" s="292"/>
      <c r="V49" s="207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5"/>
      <c r="AI49" s="211"/>
      <c r="AJ49" s="212"/>
      <c r="AK49" s="212"/>
      <c r="AL49" s="212"/>
      <c r="AM49" s="212"/>
      <c r="AN49" s="212"/>
      <c r="AO49" s="212"/>
      <c r="AP49" s="212"/>
      <c r="AQ49" s="213"/>
      <c r="AR49" s="298"/>
      <c r="AS49" s="299"/>
      <c r="AT49" s="299"/>
      <c r="AU49" s="299"/>
      <c r="AV49" s="299"/>
      <c r="AW49" s="299"/>
      <c r="AX49" s="299"/>
      <c r="AY49" s="300"/>
      <c r="AZ49" s="311"/>
      <c r="BA49" s="312"/>
      <c r="BB49" s="312"/>
      <c r="BC49" s="312"/>
      <c r="BD49" s="312"/>
      <c r="BE49" s="312"/>
      <c r="BF49" s="312"/>
      <c r="BG49" s="313"/>
      <c r="BH49" s="247"/>
      <c r="BI49" s="243"/>
      <c r="BJ49" s="243"/>
      <c r="BK49" s="243"/>
      <c r="BL49" s="243"/>
      <c r="BM49" s="243"/>
      <c r="BN49" s="243"/>
      <c r="BO49" s="244"/>
      <c r="BP49" s="311"/>
      <c r="BQ49" s="312"/>
      <c r="BR49" s="312"/>
      <c r="BS49" s="312"/>
      <c r="BT49" s="312"/>
      <c r="BU49" s="312"/>
      <c r="BV49" s="312"/>
      <c r="BW49" s="313"/>
      <c r="BX49" s="311"/>
      <c r="BY49" s="312"/>
      <c r="BZ49" s="312"/>
      <c r="CA49" s="312"/>
      <c r="CB49" s="312"/>
      <c r="CC49" s="312"/>
      <c r="CD49" s="312"/>
      <c r="CE49" s="313"/>
      <c r="CF49" s="247"/>
      <c r="CG49" s="243"/>
      <c r="CH49" s="243"/>
      <c r="CI49" s="243"/>
      <c r="CJ49" s="243"/>
      <c r="CK49" s="243"/>
      <c r="CL49" s="243"/>
      <c r="CM49" s="244"/>
      <c r="CN49" s="311"/>
      <c r="CO49" s="312"/>
      <c r="CP49" s="312"/>
      <c r="CQ49" s="312"/>
      <c r="CR49" s="312"/>
      <c r="CS49" s="312"/>
      <c r="CT49" s="312"/>
      <c r="CU49" s="313"/>
    </row>
    <row r="50" spans="1:99" s="1" customFormat="1" ht="12.75" customHeight="1" x14ac:dyDescent="0.2">
      <c r="A50" s="317" t="s">
        <v>89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239" t="s">
        <v>90</v>
      </c>
      <c r="S50" s="249"/>
      <c r="T50" s="249"/>
      <c r="U50" s="250"/>
      <c r="V50" s="318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20"/>
      <c r="AI50" s="293">
        <f>SUM(AI53:AI58)</f>
        <v>8216700</v>
      </c>
      <c r="AJ50" s="294"/>
      <c r="AK50" s="294"/>
      <c r="AL50" s="294"/>
      <c r="AM50" s="294"/>
      <c r="AN50" s="294"/>
      <c r="AO50" s="294"/>
      <c r="AP50" s="294"/>
      <c r="AQ50" s="295"/>
      <c r="AR50" s="293">
        <f>SUM(AR53:AR58)</f>
        <v>8216700</v>
      </c>
      <c r="AS50" s="296"/>
      <c r="AT50" s="296"/>
      <c r="AU50" s="296"/>
      <c r="AV50" s="296"/>
      <c r="AW50" s="296"/>
      <c r="AX50" s="296"/>
      <c r="AY50" s="297"/>
      <c r="AZ50" s="305" t="s">
        <v>65</v>
      </c>
      <c r="BA50" s="306"/>
      <c r="BB50" s="306"/>
      <c r="BC50" s="306"/>
      <c r="BD50" s="306"/>
      <c r="BE50" s="306"/>
      <c r="BF50" s="306"/>
      <c r="BG50" s="307"/>
      <c r="BH50" s="293">
        <f>SUM(BH53:BH58)</f>
        <v>0</v>
      </c>
      <c r="BI50" s="296"/>
      <c r="BJ50" s="296"/>
      <c r="BK50" s="296"/>
      <c r="BL50" s="296"/>
      <c r="BM50" s="296"/>
      <c r="BN50" s="296"/>
      <c r="BO50" s="297"/>
      <c r="BP50" s="305" t="s">
        <v>356</v>
      </c>
      <c r="BQ50" s="306"/>
      <c r="BR50" s="306"/>
      <c r="BS50" s="306"/>
      <c r="BT50" s="306"/>
      <c r="BU50" s="306"/>
      <c r="BV50" s="306"/>
      <c r="BW50" s="307"/>
      <c r="BX50" s="305" t="s">
        <v>65</v>
      </c>
      <c r="BY50" s="306"/>
      <c r="BZ50" s="306"/>
      <c r="CA50" s="306"/>
      <c r="CB50" s="306"/>
      <c r="CC50" s="306"/>
      <c r="CD50" s="306"/>
      <c r="CE50" s="307"/>
      <c r="CF50" s="293">
        <f>SUM(CF53:CF58)</f>
        <v>0</v>
      </c>
      <c r="CG50" s="296"/>
      <c r="CH50" s="296"/>
      <c r="CI50" s="296"/>
      <c r="CJ50" s="296"/>
      <c r="CK50" s="296"/>
      <c r="CL50" s="296"/>
      <c r="CM50" s="297"/>
      <c r="CN50" s="305" t="s">
        <v>65</v>
      </c>
      <c r="CO50" s="306"/>
      <c r="CP50" s="306"/>
      <c r="CQ50" s="306"/>
      <c r="CR50" s="306"/>
      <c r="CS50" s="306"/>
      <c r="CT50" s="306"/>
      <c r="CU50" s="307"/>
    </row>
    <row r="51" spans="1:99" s="1" customFormat="1" ht="12.75" customHeight="1" x14ac:dyDescent="0.2">
      <c r="A51" s="327" t="s">
        <v>91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256"/>
      <c r="S51" s="257"/>
      <c r="T51" s="257"/>
      <c r="U51" s="258"/>
      <c r="V51" s="321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3"/>
      <c r="AI51" s="208"/>
      <c r="AJ51" s="209"/>
      <c r="AK51" s="209"/>
      <c r="AL51" s="209"/>
      <c r="AM51" s="209"/>
      <c r="AN51" s="209"/>
      <c r="AO51" s="209"/>
      <c r="AP51" s="209"/>
      <c r="AQ51" s="210"/>
      <c r="AR51" s="314"/>
      <c r="AS51" s="315"/>
      <c r="AT51" s="315"/>
      <c r="AU51" s="315"/>
      <c r="AV51" s="315"/>
      <c r="AW51" s="315"/>
      <c r="AX51" s="315"/>
      <c r="AY51" s="316"/>
      <c r="AZ51" s="308"/>
      <c r="BA51" s="309"/>
      <c r="BB51" s="309"/>
      <c r="BC51" s="309"/>
      <c r="BD51" s="309"/>
      <c r="BE51" s="309"/>
      <c r="BF51" s="309"/>
      <c r="BG51" s="310"/>
      <c r="BH51" s="314"/>
      <c r="BI51" s="315"/>
      <c r="BJ51" s="315"/>
      <c r="BK51" s="315"/>
      <c r="BL51" s="315"/>
      <c r="BM51" s="315"/>
      <c r="BN51" s="315"/>
      <c r="BO51" s="316"/>
      <c r="BP51" s="308"/>
      <c r="BQ51" s="309"/>
      <c r="BR51" s="309"/>
      <c r="BS51" s="309"/>
      <c r="BT51" s="309"/>
      <c r="BU51" s="309"/>
      <c r="BV51" s="309"/>
      <c r="BW51" s="310"/>
      <c r="BX51" s="308"/>
      <c r="BY51" s="309"/>
      <c r="BZ51" s="309"/>
      <c r="CA51" s="309"/>
      <c r="CB51" s="309"/>
      <c r="CC51" s="309"/>
      <c r="CD51" s="309"/>
      <c r="CE51" s="310"/>
      <c r="CF51" s="314"/>
      <c r="CG51" s="315"/>
      <c r="CH51" s="315"/>
      <c r="CI51" s="315"/>
      <c r="CJ51" s="315"/>
      <c r="CK51" s="315"/>
      <c r="CL51" s="315"/>
      <c r="CM51" s="316"/>
      <c r="CN51" s="308"/>
      <c r="CO51" s="309"/>
      <c r="CP51" s="309"/>
      <c r="CQ51" s="309"/>
      <c r="CR51" s="309"/>
      <c r="CS51" s="309"/>
      <c r="CT51" s="309"/>
      <c r="CU51" s="310"/>
    </row>
    <row r="52" spans="1:99" s="1" customFormat="1" ht="12.75" customHeight="1" x14ac:dyDescent="0.2">
      <c r="A52" s="328" t="s">
        <v>92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203"/>
      <c r="S52" s="204"/>
      <c r="T52" s="204"/>
      <c r="U52" s="205"/>
      <c r="V52" s="324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6"/>
      <c r="AI52" s="211"/>
      <c r="AJ52" s="212"/>
      <c r="AK52" s="212"/>
      <c r="AL52" s="212"/>
      <c r="AM52" s="212"/>
      <c r="AN52" s="212"/>
      <c r="AO52" s="212"/>
      <c r="AP52" s="212"/>
      <c r="AQ52" s="213"/>
      <c r="AR52" s="298"/>
      <c r="AS52" s="299"/>
      <c r="AT52" s="299"/>
      <c r="AU52" s="299"/>
      <c r="AV52" s="299"/>
      <c r="AW52" s="299"/>
      <c r="AX52" s="299"/>
      <c r="AY52" s="300"/>
      <c r="AZ52" s="311"/>
      <c r="BA52" s="312"/>
      <c r="BB52" s="312"/>
      <c r="BC52" s="312"/>
      <c r="BD52" s="312"/>
      <c r="BE52" s="312"/>
      <c r="BF52" s="312"/>
      <c r="BG52" s="313"/>
      <c r="BH52" s="298"/>
      <c r="BI52" s="299"/>
      <c r="BJ52" s="299"/>
      <c r="BK52" s="299"/>
      <c r="BL52" s="299"/>
      <c r="BM52" s="299"/>
      <c r="BN52" s="299"/>
      <c r="BO52" s="300"/>
      <c r="BP52" s="311"/>
      <c r="BQ52" s="312"/>
      <c r="BR52" s="312"/>
      <c r="BS52" s="312"/>
      <c r="BT52" s="312"/>
      <c r="BU52" s="312"/>
      <c r="BV52" s="312"/>
      <c r="BW52" s="313"/>
      <c r="BX52" s="311"/>
      <c r="BY52" s="312"/>
      <c r="BZ52" s="312"/>
      <c r="CA52" s="312"/>
      <c r="CB52" s="312"/>
      <c r="CC52" s="312"/>
      <c r="CD52" s="312"/>
      <c r="CE52" s="313"/>
      <c r="CF52" s="298"/>
      <c r="CG52" s="299"/>
      <c r="CH52" s="299"/>
      <c r="CI52" s="299"/>
      <c r="CJ52" s="299"/>
      <c r="CK52" s="299"/>
      <c r="CL52" s="299"/>
      <c r="CM52" s="300"/>
      <c r="CN52" s="311"/>
      <c r="CO52" s="312"/>
      <c r="CP52" s="312"/>
      <c r="CQ52" s="312"/>
      <c r="CR52" s="312"/>
      <c r="CS52" s="312"/>
      <c r="CT52" s="312"/>
      <c r="CU52" s="313"/>
    </row>
    <row r="53" spans="1:99" s="1" customFormat="1" ht="15" x14ac:dyDescent="0.25">
      <c r="A53" s="174" t="s">
        <v>40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5"/>
      <c r="R53" s="162"/>
      <c r="S53" s="163"/>
      <c r="T53" s="163"/>
      <c r="U53" s="164"/>
      <c r="V53" s="165" t="s">
        <v>407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166">
        <f t="shared" ref="AI53:AI58" si="0">AR53+BH53+CF53</f>
        <v>1638200</v>
      </c>
      <c r="AJ53" s="167"/>
      <c r="AK53" s="167"/>
      <c r="AL53" s="167"/>
      <c r="AM53" s="167"/>
      <c r="AN53" s="167"/>
      <c r="AO53" s="167"/>
      <c r="AP53" s="167"/>
      <c r="AQ53" s="168"/>
      <c r="AR53" s="166">
        <v>1638200</v>
      </c>
      <c r="AS53" s="172"/>
      <c r="AT53" s="172"/>
      <c r="AU53" s="172"/>
      <c r="AV53" s="172"/>
      <c r="AW53" s="172"/>
      <c r="AX53" s="172"/>
      <c r="AY53" s="173"/>
      <c r="AZ53" s="159"/>
      <c r="BA53" s="160"/>
      <c r="BB53" s="160"/>
      <c r="BC53" s="160"/>
      <c r="BD53" s="160"/>
      <c r="BE53" s="160"/>
      <c r="BF53" s="160"/>
      <c r="BG53" s="161"/>
      <c r="BH53" s="156"/>
      <c r="BI53" s="157"/>
      <c r="BJ53" s="157"/>
      <c r="BK53" s="157"/>
      <c r="BL53" s="157"/>
      <c r="BM53" s="157"/>
      <c r="BN53" s="157"/>
      <c r="BO53" s="158"/>
      <c r="BP53" s="159"/>
      <c r="BQ53" s="160"/>
      <c r="BR53" s="160"/>
      <c r="BS53" s="160"/>
      <c r="BT53" s="160"/>
      <c r="BU53" s="160"/>
      <c r="BV53" s="160"/>
      <c r="BW53" s="161"/>
      <c r="BX53" s="159"/>
      <c r="BY53" s="160"/>
      <c r="BZ53" s="160"/>
      <c r="CA53" s="160"/>
      <c r="CB53" s="160"/>
      <c r="CC53" s="160"/>
      <c r="CD53" s="160"/>
      <c r="CE53" s="161"/>
      <c r="CF53" s="169"/>
      <c r="CG53" s="170"/>
      <c r="CH53" s="170"/>
      <c r="CI53" s="170"/>
      <c r="CJ53" s="170"/>
      <c r="CK53" s="170"/>
      <c r="CL53" s="170"/>
      <c r="CM53" s="171"/>
      <c r="CN53" s="159"/>
      <c r="CO53" s="160"/>
      <c r="CP53" s="160"/>
      <c r="CQ53" s="160"/>
      <c r="CR53" s="160"/>
      <c r="CS53" s="160"/>
      <c r="CT53" s="160"/>
      <c r="CU53" s="161"/>
    </row>
    <row r="54" spans="1:99" s="1" customFormat="1" ht="15" x14ac:dyDescent="0.25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8"/>
      <c r="R54" s="162"/>
      <c r="S54" s="163"/>
      <c r="T54" s="163"/>
      <c r="U54" s="164"/>
      <c r="V54" s="165" t="s">
        <v>408</v>
      </c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4"/>
      <c r="AI54" s="166">
        <f t="shared" si="0"/>
        <v>0</v>
      </c>
      <c r="AJ54" s="167"/>
      <c r="AK54" s="167"/>
      <c r="AL54" s="167"/>
      <c r="AM54" s="167"/>
      <c r="AN54" s="167"/>
      <c r="AO54" s="167"/>
      <c r="AP54" s="167"/>
      <c r="AQ54" s="168"/>
      <c r="AR54" s="166"/>
      <c r="AS54" s="172"/>
      <c r="AT54" s="172"/>
      <c r="AU54" s="172"/>
      <c r="AV54" s="172"/>
      <c r="AW54" s="172"/>
      <c r="AX54" s="172"/>
      <c r="AY54" s="173"/>
      <c r="AZ54" s="159"/>
      <c r="BA54" s="160"/>
      <c r="BB54" s="160"/>
      <c r="BC54" s="160"/>
      <c r="BD54" s="160"/>
      <c r="BE54" s="160"/>
      <c r="BF54" s="160"/>
      <c r="BG54" s="161"/>
      <c r="BH54" s="156"/>
      <c r="BI54" s="157"/>
      <c r="BJ54" s="157"/>
      <c r="BK54" s="157"/>
      <c r="BL54" s="157"/>
      <c r="BM54" s="157"/>
      <c r="BN54" s="157"/>
      <c r="BO54" s="158"/>
      <c r="BP54" s="159"/>
      <c r="BQ54" s="160"/>
      <c r="BR54" s="160"/>
      <c r="BS54" s="160"/>
      <c r="BT54" s="160"/>
      <c r="BU54" s="160"/>
      <c r="BV54" s="160"/>
      <c r="BW54" s="161"/>
      <c r="BX54" s="159"/>
      <c r="BY54" s="160"/>
      <c r="BZ54" s="160"/>
      <c r="CA54" s="160"/>
      <c r="CB54" s="160"/>
      <c r="CC54" s="160"/>
      <c r="CD54" s="160"/>
      <c r="CE54" s="161"/>
      <c r="CF54" s="156"/>
      <c r="CG54" s="157"/>
      <c r="CH54" s="157"/>
      <c r="CI54" s="157"/>
      <c r="CJ54" s="157"/>
      <c r="CK54" s="157"/>
      <c r="CL54" s="157"/>
      <c r="CM54" s="158"/>
      <c r="CN54" s="159"/>
      <c r="CO54" s="160"/>
      <c r="CP54" s="160"/>
      <c r="CQ54" s="160"/>
      <c r="CR54" s="160"/>
      <c r="CS54" s="160"/>
      <c r="CT54" s="160"/>
      <c r="CU54" s="161"/>
    </row>
    <row r="55" spans="1:99" s="1" customFormat="1" ht="15" x14ac:dyDescent="0.25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8"/>
      <c r="R55" s="162"/>
      <c r="S55" s="163"/>
      <c r="T55" s="163"/>
      <c r="U55" s="164"/>
      <c r="V55" s="165" t="s">
        <v>409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4"/>
      <c r="AI55" s="166">
        <f t="shared" si="0"/>
        <v>264200</v>
      </c>
      <c r="AJ55" s="167"/>
      <c r="AK55" s="167"/>
      <c r="AL55" s="167"/>
      <c r="AM55" s="167"/>
      <c r="AN55" s="167"/>
      <c r="AO55" s="167"/>
      <c r="AP55" s="167"/>
      <c r="AQ55" s="168"/>
      <c r="AR55" s="166">
        <v>264200</v>
      </c>
      <c r="AS55" s="172"/>
      <c r="AT55" s="172"/>
      <c r="AU55" s="172"/>
      <c r="AV55" s="172"/>
      <c r="AW55" s="172"/>
      <c r="AX55" s="172"/>
      <c r="AY55" s="173"/>
      <c r="AZ55" s="159"/>
      <c r="BA55" s="160"/>
      <c r="BB55" s="160"/>
      <c r="BC55" s="160"/>
      <c r="BD55" s="160"/>
      <c r="BE55" s="160"/>
      <c r="BF55" s="160"/>
      <c r="BG55" s="161"/>
      <c r="BH55" s="156"/>
      <c r="BI55" s="157"/>
      <c r="BJ55" s="157"/>
      <c r="BK55" s="157"/>
      <c r="BL55" s="157"/>
      <c r="BM55" s="157"/>
      <c r="BN55" s="157"/>
      <c r="BO55" s="158"/>
      <c r="BP55" s="159"/>
      <c r="BQ55" s="160"/>
      <c r="BR55" s="160"/>
      <c r="BS55" s="160"/>
      <c r="BT55" s="160"/>
      <c r="BU55" s="160"/>
      <c r="BV55" s="160"/>
      <c r="BW55" s="161"/>
      <c r="BX55" s="159"/>
      <c r="BY55" s="160"/>
      <c r="BZ55" s="160"/>
      <c r="CA55" s="160"/>
      <c r="CB55" s="160"/>
      <c r="CC55" s="160"/>
      <c r="CD55" s="160"/>
      <c r="CE55" s="161"/>
      <c r="CF55" s="156"/>
      <c r="CG55" s="157"/>
      <c r="CH55" s="157"/>
      <c r="CI55" s="157"/>
      <c r="CJ55" s="157"/>
      <c r="CK55" s="157"/>
      <c r="CL55" s="157"/>
      <c r="CM55" s="158"/>
      <c r="CN55" s="159"/>
      <c r="CO55" s="160"/>
      <c r="CP55" s="160"/>
      <c r="CQ55" s="160"/>
      <c r="CR55" s="160"/>
      <c r="CS55" s="160"/>
      <c r="CT55" s="160"/>
      <c r="CU55" s="161"/>
    </row>
    <row r="56" spans="1:99" s="1" customFormat="1" ht="15" x14ac:dyDescent="0.2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8"/>
      <c r="R56" s="162"/>
      <c r="S56" s="163"/>
      <c r="T56" s="163"/>
      <c r="U56" s="164"/>
      <c r="V56" s="165" t="s">
        <v>410</v>
      </c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4"/>
      <c r="AI56" s="166">
        <f t="shared" si="0"/>
        <v>152300</v>
      </c>
      <c r="AJ56" s="167"/>
      <c r="AK56" s="167"/>
      <c r="AL56" s="167"/>
      <c r="AM56" s="167"/>
      <c r="AN56" s="167"/>
      <c r="AO56" s="167"/>
      <c r="AP56" s="167"/>
      <c r="AQ56" s="168"/>
      <c r="AR56" s="166">
        <v>152300</v>
      </c>
      <c r="AS56" s="172"/>
      <c r="AT56" s="172"/>
      <c r="AU56" s="172"/>
      <c r="AV56" s="172"/>
      <c r="AW56" s="172"/>
      <c r="AX56" s="172"/>
      <c r="AY56" s="173"/>
      <c r="AZ56" s="159"/>
      <c r="BA56" s="160"/>
      <c r="BB56" s="160"/>
      <c r="BC56" s="160"/>
      <c r="BD56" s="160"/>
      <c r="BE56" s="160"/>
      <c r="BF56" s="160"/>
      <c r="BG56" s="161"/>
      <c r="BH56" s="156"/>
      <c r="BI56" s="157"/>
      <c r="BJ56" s="157"/>
      <c r="BK56" s="157"/>
      <c r="BL56" s="157"/>
      <c r="BM56" s="157"/>
      <c r="BN56" s="157"/>
      <c r="BO56" s="158"/>
      <c r="BP56" s="159"/>
      <c r="BQ56" s="160"/>
      <c r="BR56" s="160"/>
      <c r="BS56" s="160"/>
      <c r="BT56" s="160"/>
      <c r="BU56" s="160"/>
      <c r="BV56" s="160"/>
      <c r="BW56" s="161"/>
      <c r="BX56" s="159"/>
      <c r="BY56" s="160"/>
      <c r="BZ56" s="160"/>
      <c r="CA56" s="160"/>
      <c r="CB56" s="160"/>
      <c r="CC56" s="160"/>
      <c r="CD56" s="160"/>
      <c r="CE56" s="161"/>
      <c r="CF56" s="156"/>
      <c r="CG56" s="157"/>
      <c r="CH56" s="157"/>
      <c r="CI56" s="157"/>
      <c r="CJ56" s="157"/>
      <c r="CK56" s="157"/>
      <c r="CL56" s="157"/>
      <c r="CM56" s="158"/>
      <c r="CN56" s="159"/>
      <c r="CO56" s="160"/>
      <c r="CP56" s="160"/>
      <c r="CQ56" s="160"/>
      <c r="CR56" s="160"/>
      <c r="CS56" s="160"/>
      <c r="CT56" s="160"/>
      <c r="CU56" s="161"/>
    </row>
    <row r="57" spans="1:99" s="1" customFormat="1" ht="15" x14ac:dyDescent="0.25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8"/>
      <c r="R57" s="162"/>
      <c r="S57" s="163"/>
      <c r="T57" s="163"/>
      <c r="U57" s="164"/>
      <c r="V57" s="165" t="s">
        <v>93</v>
      </c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166">
        <f t="shared" si="0"/>
        <v>5332300</v>
      </c>
      <c r="AJ57" s="167"/>
      <c r="AK57" s="167"/>
      <c r="AL57" s="167"/>
      <c r="AM57" s="167"/>
      <c r="AN57" s="167"/>
      <c r="AO57" s="167"/>
      <c r="AP57" s="167"/>
      <c r="AQ57" s="168"/>
      <c r="AR57" s="166">
        <v>5332300</v>
      </c>
      <c r="AS57" s="172"/>
      <c r="AT57" s="172"/>
      <c r="AU57" s="172"/>
      <c r="AV57" s="172"/>
      <c r="AW57" s="172"/>
      <c r="AX57" s="172"/>
      <c r="AY57" s="173"/>
      <c r="AZ57" s="159"/>
      <c r="BA57" s="160"/>
      <c r="BB57" s="160"/>
      <c r="BC57" s="160"/>
      <c r="BD57" s="160"/>
      <c r="BE57" s="160"/>
      <c r="BF57" s="160"/>
      <c r="BG57" s="161"/>
      <c r="BH57" s="156"/>
      <c r="BI57" s="157"/>
      <c r="BJ57" s="157"/>
      <c r="BK57" s="157"/>
      <c r="BL57" s="157"/>
      <c r="BM57" s="157"/>
      <c r="BN57" s="157"/>
      <c r="BO57" s="158"/>
      <c r="BP57" s="159"/>
      <c r="BQ57" s="160"/>
      <c r="BR57" s="160"/>
      <c r="BS57" s="160"/>
      <c r="BT57" s="160"/>
      <c r="BU57" s="160"/>
      <c r="BV57" s="160"/>
      <c r="BW57" s="161"/>
      <c r="BX57" s="159"/>
      <c r="BY57" s="160"/>
      <c r="BZ57" s="160"/>
      <c r="CA57" s="160"/>
      <c r="CB57" s="160"/>
      <c r="CC57" s="160"/>
      <c r="CD57" s="160"/>
      <c r="CE57" s="161"/>
      <c r="CF57" s="156"/>
      <c r="CG57" s="157"/>
      <c r="CH57" s="157"/>
      <c r="CI57" s="157"/>
      <c r="CJ57" s="157"/>
      <c r="CK57" s="157"/>
      <c r="CL57" s="157"/>
      <c r="CM57" s="158"/>
      <c r="CN57" s="159"/>
      <c r="CO57" s="160"/>
      <c r="CP57" s="160"/>
      <c r="CQ57" s="160"/>
      <c r="CR57" s="160"/>
      <c r="CS57" s="160"/>
      <c r="CT57" s="160"/>
      <c r="CU57" s="161"/>
    </row>
    <row r="58" spans="1:99" s="1" customFormat="1" ht="15" x14ac:dyDescent="0.25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8"/>
      <c r="R58" s="162"/>
      <c r="S58" s="163"/>
      <c r="T58" s="163"/>
      <c r="U58" s="164"/>
      <c r="V58" s="165" t="s">
        <v>94</v>
      </c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166">
        <f t="shared" si="0"/>
        <v>829700</v>
      </c>
      <c r="AJ58" s="167"/>
      <c r="AK58" s="167"/>
      <c r="AL58" s="167"/>
      <c r="AM58" s="167"/>
      <c r="AN58" s="167"/>
      <c r="AO58" s="167"/>
      <c r="AP58" s="167"/>
      <c r="AQ58" s="168"/>
      <c r="AR58" s="166">
        <v>829700</v>
      </c>
      <c r="AS58" s="172"/>
      <c r="AT58" s="172"/>
      <c r="AU58" s="172"/>
      <c r="AV58" s="172"/>
      <c r="AW58" s="172"/>
      <c r="AX58" s="172"/>
      <c r="AY58" s="173"/>
      <c r="AZ58" s="159"/>
      <c r="BA58" s="160"/>
      <c r="BB58" s="160"/>
      <c r="BC58" s="160"/>
      <c r="BD58" s="160"/>
      <c r="BE58" s="160"/>
      <c r="BF58" s="160"/>
      <c r="BG58" s="161"/>
      <c r="BH58" s="156"/>
      <c r="BI58" s="157"/>
      <c r="BJ58" s="157"/>
      <c r="BK58" s="157"/>
      <c r="BL58" s="157"/>
      <c r="BM58" s="157"/>
      <c r="BN58" s="157"/>
      <c r="BO58" s="158"/>
      <c r="BP58" s="159"/>
      <c r="BQ58" s="160"/>
      <c r="BR58" s="160"/>
      <c r="BS58" s="160"/>
      <c r="BT58" s="160"/>
      <c r="BU58" s="160"/>
      <c r="BV58" s="160"/>
      <c r="BW58" s="161"/>
      <c r="BX58" s="159"/>
      <c r="BY58" s="160"/>
      <c r="BZ58" s="160"/>
      <c r="CA58" s="160"/>
      <c r="CB58" s="160"/>
      <c r="CC58" s="160"/>
      <c r="CD58" s="160"/>
      <c r="CE58" s="161"/>
      <c r="CF58" s="156"/>
      <c r="CG58" s="157"/>
      <c r="CH58" s="157"/>
      <c r="CI58" s="157"/>
      <c r="CJ58" s="157"/>
      <c r="CK58" s="157"/>
      <c r="CL58" s="157"/>
      <c r="CM58" s="158"/>
      <c r="CN58" s="159"/>
      <c r="CO58" s="160"/>
      <c r="CP58" s="160"/>
      <c r="CQ58" s="160"/>
      <c r="CR58" s="160"/>
      <c r="CS58" s="160"/>
      <c r="CT58" s="160"/>
      <c r="CU58" s="161"/>
    </row>
    <row r="59" spans="1:99" s="1" customFormat="1" ht="12.75" customHeight="1" x14ac:dyDescent="0.2">
      <c r="A59" s="248" t="s">
        <v>95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87" t="s">
        <v>96</v>
      </c>
      <c r="S59" s="288"/>
      <c r="T59" s="288"/>
      <c r="U59" s="289"/>
      <c r="V59" s="318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20"/>
      <c r="AI59" s="293">
        <f>AI61+AI62+AI63</f>
        <v>20300</v>
      </c>
      <c r="AJ59" s="294"/>
      <c r="AK59" s="294"/>
      <c r="AL59" s="294"/>
      <c r="AM59" s="294"/>
      <c r="AN59" s="294"/>
      <c r="AO59" s="294"/>
      <c r="AP59" s="294"/>
      <c r="AQ59" s="295"/>
      <c r="AR59" s="293">
        <f>AR61+AR62+AR63</f>
        <v>4500</v>
      </c>
      <c r="AS59" s="296"/>
      <c r="AT59" s="296"/>
      <c r="AU59" s="296"/>
      <c r="AV59" s="296"/>
      <c r="AW59" s="296"/>
      <c r="AX59" s="296"/>
      <c r="AY59" s="297"/>
      <c r="AZ59" s="305" t="s">
        <v>65</v>
      </c>
      <c r="BA59" s="306"/>
      <c r="BB59" s="306"/>
      <c r="BC59" s="306"/>
      <c r="BD59" s="306"/>
      <c r="BE59" s="306"/>
      <c r="BF59" s="306"/>
      <c r="BG59" s="307"/>
      <c r="BH59" s="229">
        <f>BH61</f>
        <v>15800</v>
      </c>
      <c r="BI59" s="332"/>
      <c r="BJ59" s="332"/>
      <c r="BK59" s="332"/>
      <c r="BL59" s="332"/>
      <c r="BM59" s="332"/>
      <c r="BN59" s="332"/>
      <c r="BO59" s="333"/>
      <c r="BP59" s="305" t="s">
        <v>65</v>
      </c>
      <c r="BQ59" s="306"/>
      <c r="BR59" s="306"/>
      <c r="BS59" s="306"/>
      <c r="BT59" s="306"/>
      <c r="BU59" s="306"/>
      <c r="BV59" s="306"/>
      <c r="BW59" s="307"/>
      <c r="BX59" s="305" t="s">
        <v>65</v>
      </c>
      <c r="BY59" s="306"/>
      <c r="BZ59" s="306"/>
      <c r="CA59" s="306"/>
      <c r="CB59" s="306"/>
      <c r="CC59" s="306"/>
      <c r="CD59" s="306"/>
      <c r="CE59" s="307"/>
      <c r="CF59" s="329"/>
      <c r="CG59" s="240"/>
      <c r="CH59" s="240"/>
      <c r="CI59" s="240"/>
      <c r="CJ59" s="240"/>
      <c r="CK59" s="240"/>
      <c r="CL59" s="240"/>
      <c r="CM59" s="241"/>
      <c r="CN59" s="305" t="s">
        <v>65</v>
      </c>
      <c r="CO59" s="306"/>
      <c r="CP59" s="306"/>
      <c r="CQ59" s="306"/>
      <c r="CR59" s="306"/>
      <c r="CS59" s="306"/>
      <c r="CT59" s="306"/>
      <c r="CU59" s="307"/>
    </row>
    <row r="60" spans="1:99" s="1" customFormat="1" ht="12.75" customHeight="1" x14ac:dyDescent="0.2">
      <c r="A60" s="235" t="s">
        <v>97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90"/>
      <c r="S60" s="291"/>
      <c r="T60" s="291"/>
      <c r="U60" s="292"/>
      <c r="V60" s="324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6"/>
      <c r="AI60" s="211"/>
      <c r="AJ60" s="212"/>
      <c r="AK60" s="212"/>
      <c r="AL60" s="212"/>
      <c r="AM60" s="212"/>
      <c r="AN60" s="212"/>
      <c r="AO60" s="212"/>
      <c r="AP60" s="212"/>
      <c r="AQ60" s="213"/>
      <c r="AR60" s="298"/>
      <c r="AS60" s="299"/>
      <c r="AT60" s="299"/>
      <c r="AU60" s="299"/>
      <c r="AV60" s="299"/>
      <c r="AW60" s="299"/>
      <c r="AX60" s="299"/>
      <c r="AY60" s="300"/>
      <c r="AZ60" s="311"/>
      <c r="BA60" s="312"/>
      <c r="BB60" s="312"/>
      <c r="BC60" s="312"/>
      <c r="BD60" s="312"/>
      <c r="BE60" s="312"/>
      <c r="BF60" s="312"/>
      <c r="BG60" s="313"/>
      <c r="BH60" s="334"/>
      <c r="BI60" s="335"/>
      <c r="BJ60" s="335"/>
      <c r="BK60" s="335"/>
      <c r="BL60" s="335"/>
      <c r="BM60" s="335"/>
      <c r="BN60" s="335"/>
      <c r="BO60" s="336"/>
      <c r="BP60" s="311"/>
      <c r="BQ60" s="312"/>
      <c r="BR60" s="312"/>
      <c r="BS60" s="312"/>
      <c r="BT60" s="312"/>
      <c r="BU60" s="312"/>
      <c r="BV60" s="312"/>
      <c r="BW60" s="313"/>
      <c r="BX60" s="311"/>
      <c r="BY60" s="312"/>
      <c r="BZ60" s="312"/>
      <c r="CA60" s="312"/>
      <c r="CB60" s="312"/>
      <c r="CC60" s="312"/>
      <c r="CD60" s="312"/>
      <c r="CE60" s="313"/>
      <c r="CF60" s="247"/>
      <c r="CG60" s="243"/>
      <c r="CH60" s="243"/>
      <c r="CI60" s="243"/>
      <c r="CJ60" s="243"/>
      <c r="CK60" s="243"/>
      <c r="CL60" s="243"/>
      <c r="CM60" s="244"/>
      <c r="CN60" s="311"/>
      <c r="CO60" s="312"/>
      <c r="CP60" s="312"/>
      <c r="CQ60" s="312"/>
      <c r="CR60" s="312"/>
      <c r="CS60" s="312"/>
      <c r="CT60" s="312"/>
      <c r="CU60" s="313"/>
    </row>
    <row r="61" spans="1:99" s="1" customFormat="1" ht="30.75" customHeight="1" x14ac:dyDescent="0.25">
      <c r="A61" s="330" t="s">
        <v>98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163"/>
      <c r="S61" s="163"/>
      <c r="T61" s="163"/>
      <c r="U61" s="164"/>
      <c r="V61" s="165" t="s">
        <v>99</v>
      </c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4"/>
      <c r="AI61" s="166">
        <f>AR61+BH61+CF61</f>
        <v>15800</v>
      </c>
      <c r="AJ61" s="167"/>
      <c r="AK61" s="167"/>
      <c r="AL61" s="167"/>
      <c r="AM61" s="167"/>
      <c r="AN61" s="167"/>
      <c r="AO61" s="167"/>
      <c r="AP61" s="167"/>
      <c r="AQ61" s="168"/>
      <c r="AR61" s="166"/>
      <c r="AS61" s="172"/>
      <c r="AT61" s="172"/>
      <c r="AU61" s="172"/>
      <c r="AV61" s="172"/>
      <c r="AW61" s="172"/>
      <c r="AX61" s="172"/>
      <c r="AY61" s="173"/>
      <c r="AZ61" s="159"/>
      <c r="BA61" s="160"/>
      <c r="BB61" s="160"/>
      <c r="BC61" s="160"/>
      <c r="BD61" s="160"/>
      <c r="BE61" s="160"/>
      <c r="BF61" s="160"/>
      <c r="BG61" s="161"/>
      <c r="BH61" s="169">
        <v>15800</v>
      </c>
      <c r="BI61" s="170"/>
      <c r="BJ61" s="170"/>
      <c r="BK61" s="170"/>
      <c r="BL61" s="170"/>
      <c r="BM61" s="170"/>
      <c r="BN61" s="170"/>
      <c r="BO61" s="171"/>
      <c r="BP61" s="159"/>
      <c r="BQ61" s="160"/>
      <c r="BR61" s="160"/>
      <c r="BS61" s="160"/>
      <c r="BT61" s="160"/>
      <c r="BU61" s="160"/>
      <c r="BV61" s="160"/>
      <c r="BW61" s="161"/>
      <c r="BX61" s="159"/>
      <c r="BY61" s="160"/>
      <c r="BZ61" s="160"/>
      <c r="CA61" s="160"/>
      <c r="CB61" s="160"/>
      <c r="CC61" s="160"/>
      <c r="CD61" s="160"/>
      <c r="CE61" s="161"/>
      <c r="CF61" s="156"/>
      <c r="CG61" s="157"/>
      <c r="CH61" s="157"/>
      <c r="CI61" s="157"/>
      <c r="CJ61" s="157"/>
      <c r="CK61" s="157"/>
      <c r="CL61" s="157"/>
      <c r="CM61" s="158"/>
      <c r="CN61" s="159"/>
      <c r="CO61" s="160"/>
      <c r="CP61" s="160"/>
      <c r="CQ61" s="160"/>
      <c r="CR61" s="160"/>
      <c r="CS61" s="160"/>
      <c r="CT61" s="160"/>
      <c r="CU61" s="161"/>
    </row>
    <row r="62" spans="1:99" s="1" customFormat="1" ht="15" x14ac:dyDescent="0.25">
      <c r="A62" s="330" t="s">
        <v>100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163"/>
      <c r="S62" s="163"/>
      <c r="T62" s="163"/>
      <c r="U62" s="164"/>
      <c r="V62" s="165" t="s">
        <v>414</v>
      </c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4"/>
      <c r="AI62" s="166">
        <f>AR62+BH62+CF62</f>
        <v>4500</v>
      </c>
      <c r="AJ62" s="167"/>
      <c r="AK62" s="167"/>
      <c r="AL62" s="167"/>
      <c r="AM62" s="167"/>
      <c r="AN62" s="167"/>
      <c r="AO62" s="167"/>
      <c r="AP62" s="167"/>
      <c r="AQ62" s="168"/>
      <c r="AR62" s="166">
        <v>4500</v>
      </c>
      <c r="AS62" s="172"/>
      <c r="AT62" s="172"/>
      <c r="AU62" s="172"/>
      <c r="AV62" s="172"/>
      <c r="AW62" s="172"/>
      <c r="AX62" s="172"/>
      <c r="AY62" s="173"/>
      <c r="AZ62" s="159"/>
      <c r="BA62" s="160"/>
      <c r="BB62" s="160"/>
      <c r="BC62" s="160"/>
      <c r="BD62" s="160"/>
      <c r="BE62" s="160"/>
      <c r="BF62" s="160"/>
      <c r="BG62" s="161"/>
      <c r="BH62" s="156"/>
      <c r="BI62" s="157"/>
      <c r="BJ62" s="157"/>
      <c r="BK62" s="157"/>
      <c r="BL62" s="157"/>
      <c r="BM62" s="157"/>
      <c r="BN62" s="157"/>
      <c r="BO62" s="158"/>
      <c r="BP62" s="159"/>
      <c r="BQ62" s="160"/>
      <c r="BR62" s="160"/>
      <c r="BS62" s="160"/>
      <c r="BT62" s="160"/>
      <c r="BU62" s="160"/>
      <c r="BV62" s="160"/>
      <c r="BW62" s="161"/>
      <c r="BX62" s="159"/>
      <c r="BY62" s="160"/>
      <c r="BZ62" s="160"/>
      <c r="CA62" s="160"/>
      <c r="CB62" s="160"/>
      <c r="CC62" s="160"/>
      <c r="CD62" s="160"/>
      <c r="CE62" s="161"/>
      <c r="CF62" s="156"/>
      <c r="CG62" s="157"/>
      <c r="CH62" s="157"/>
      <c r="CI62" s="157"/>
      <c r="CJ62" s="157"/>
      <c r="CK62" s="157"/>
      <c r="CL62" s="157"/>
      <c r="CM62" s="158"/>
      <c r="CN62" s="159"/>
      <c r="CO62" s="160"/>
      <c r="CP62" s="160"/>
      <c r="CQ62" s="160"/>
      <c r="CR62" s="160"/>
      <c r="CS62" s="160"/>
      <c r="CT62" s="160"/>
      <c r="CU62" s="161"/>
    </row>
    <row r="63" spans="1:99" s="1" customFormat="1" ht="15" x14ac:dyDescent="0.25">
      <c r="A63" s="330" t="s">
        <v>101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163"/>
      <c r="S63" s="163"/>
      <c r="T63" s="163"/>
      <c r="U63" s="164"/>
      <c r="V63" s="165" t="s">
        <v>415</v>
      </c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4"/>
      <c r="AI63" s="166">
        <f>AR63+BH63+CF63</f>
        <v>0</v>
      </c>
      <c r="AJ63" s="167"/>
      <c r="AK63" s="167"/>
      <c r="AL63" s="167"/>
      <c r="AM63" s="167"/>
      <c r="AN63" s="167"/>
      <c r="AO63" s="167"/>
      <c r="AP63" s="167"/>
      <c r="AQ63" s="168"/>
      <c r="AR63" s="166"/>
      <c r="AS63" s="172"/>
      <c r="AT63" s="172"/>
      <c r="AU63" s="172"/>
      <c r="AV63" s="172"/>
      <c r="AW63" s="172"/>
      <c r="AX63" s="172"/>
      <c r="AY63" s="173"/>
      <c r="AZ63" s="159"/>
      <c r="BA63" s="160"/>
      <c r="BB63" s="160"/>
      <c r="BC63" s="160"/>
      <c r="BD63" s="160"/>
      <c r="BE63" s="160"/>
      <c r="BF63" s="160"/>
      <c r="BG63" s="161"/>
      <c r="BH63" s="156"/>
      <c r="BI63" s="157"/>
      <c r="BJ63" s="157"/>
      <c r="BK63" s="157"/>
      <c r="BL63" s="157"/>
      <c r="BM63" s="157"/>
      <c r="BN63" s="157"/>
      <c r="BO63" s="158"/>
      <c r="BP63" s="159"/>
      <c r="BQ63" s="160"/>
      <c r="BR63" s="160"/>
      <c r="BS63" s="160"/>
      <c r="BT63" s="160"/>
      <c r="BU63" s="160"/>
      <c r="BV63" s="160"/>
      <c r="BW63" s="161"/>
      <c r="BX63" s="159"/>
      <c r="BY63" s="160"/>
      <c r="BZ63" s="160"/>
      <c r="CA63" s="160"/>
      <c r="CB63" s="160"/>
      <c r="CC63" s="160"/>
      <c r="CD63" s="160"/>
      <c r="CE63" s="161"/>
      <c r="CF63" s="156"/>
      <c r="CG63" s="157"/>
      <c r="CH63" s="157"/>
      <c r="CI63" s="157"/>
      <c r="CJ63" s="157"/>
      <c r="CK63" s="157"/>
      <c r="CL63" s="157"/>
      <c r="CM63" s="158"/>
      <c r="CN63" s="159"/>
      <c r="CO63" s="160"/>
      <c r="CP63" s="160"/>
      <c r="CQ63" s="160"/>
      <c r="CR63" s="160"/>
      <c r="CS63" s="160"/>
      <c r="CT63" s="160"/>
      <c r="CU63" s="161"/>
    </row>
    <row r="64" spans="1:99" s="1" customFormat="1" ht="12.75" customHeight="1" x14ac:dyDescent="0.2">
      <c r="A64" s="248" t="s">
        <v>102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87" t="s">
        <v>103</v>
      </c>
      <c r="S64" s="288"/>
      <c r="T64" s="288"/>
      <c r="U64" s="289"/>
      <c r="V64" s="318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20"/>
      <c r="AI64" s="293">
        <f>AR64+BH64+CF64</f>
        <v>334500</v>
      </c>
      <c r="AJ64" s="294"/>
      <c r="AK64" s="294"/>
      <c r="AL64" s="294"/>
      <c r="AM64" s="294"/>
      <c r="AN64" s="294"/>
      <c r="AO64" s="294"/>
      <c r="AP64" s="294"/>
      <c r="AQ64" s="295"/>
      <c r="AR64" s="293">
        <f>AR66</f>
        <v>334500</v>
      </c>
      <c r="AS64" s="296"/>
      <c r="AT64" s="296"/>
      <c r="AU64" s="296"/>
      <c r="AV64" s="296"/>
      <c r="AW64" s="296"/>
      <c r="AX64" s="296"/>
      <c r="AY64" s="297"/>
      <c r="AZ64" s="305" t="s">
        <v>65</v>
      </c>
      <c r="BA64" s="306"/>
      <c r="BB64" s="306"/>
      <c r="BC64" s="306"/>
      <c r="BD64" s="306"/>
      <c r="BE64" s="306"/>
      <c r="BF64" s="306"/>
      <c r="BG64" s="307"/>
      <c r="BH64" s="329"/>
      <c r="BI64" s="240"/>
      <c r="BJ64" s="240"/>
      <c r="BK64" s="240"/>
      <c r="BL64" s="240"/>
      <c r="BM64" s="240"/>
      <c r="BN64" s="240"/>
      <c r="BO64" s="241"/>
      <c r="BP64" s="305" t="s">
        <v>65</v>
      </c>
      <c r="BQ64" s="306"/>
      <c r="BR64" s="306"/>
      <c r="BS64" s="306"/>
      <c r="BT64" s="306"/>
      <c r="BU64" s="306"/>
      <c r="BV64" s="306"/>
      <c r="BW64" s="307"/>
      <c r="BX64" s="305" t="s">
        <v>65</v>
      </c>
      <c r="BY64" s="306"/>
      <c r="BZ64" s="306"/>
      <c r="CA64" s="306"/>
      <c r="CB64" s="306"/>
      <c r="CC64" s="306"/>
      <c r="CD64" s="306"/>
      <c r="CE64" s="307"/>
      <c r="CF64" s="329"/>
      <c r="CG64" s="240"/>
      <c r="CH64" s="240"/>
      <c r="CI64" s="240"/>
      <c r="CJ64" s="240"/>
      <c r="CK64" s="240"/>
      <c r="CL64" s="240"/>
      <c r="CM64" s="241"/>
      <c r="CN64" s="305" t="s">
        <v>65</v>
      </c>
      <c r="CO64" s="306"/>
      <c r="CP64" s="306"/>
      <c r="CQ64" s="306"/>
      <c r="CR64" s="306"/>
      <c r="CS64" s="306"/>
      <c r="CT64" s="306"/>
      <c r="CU64" s="307"/>
    </row>
    <row r="65" spans="1:99" s="1" customFormat="1" ht="12.75" customHeight="1" x14ac:dyDescent="0.2">
      <c r="A65" s="235" t="s">
        <v>104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90"/>
      <c r="S65" s="291"/>
      <c r="T65" s="291"/>
      <c r="U65" s="292"/>
      <c r="V65" s="324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6"/>
      <c r="AI65" s="211"/>
      <c r="AJ65" s="212"/>
      <c r="AK65" s="212"/>
      <c r="AL65" s="212"/>
      <c r="AM65" s="212"/>
      <c r="AN65" s="212"/>
      <c r="AO65" s="212"/>
      <c r="AP65" s="212"/>
      <c r="AQ65" s="213"/>
      <c r="AR65" s="298"/>
      <c r="AS65" s="299"/>
      <c r="AT65" s="299"/>
      <c r="AU65" s="299"/>
      <c r="AV65" s="299"/>
      <c r="AW65" s="299"/>
      <c r="AX65" s="299"/>
      <c r="AY65" s="300"/>
      <c r="AZ65" s="311"/>
      <c r="BA65" s="312"/>
      <c r="BB65" s="312"/>
      <c r="BC65" s="312"/>
      <c r="BD65" s="312"/>
      <c r="BE65" s="312"/>
      <c r="BF65" s="312"/>
      <c r="BG65" s="313"/>
      <c r="BH65" s="247"/>
      <c r="BI65" s="243"/>
      <c r="BJ65" s="243"/>
      <c r="BK65" s="243"/>
      <c r="BL65" s="243"/>
      <c r="BM65" s="243"/>
      <c r="BN65" s="243"/>
      <c r="BO65" s="244"/>
      <c r="BP65" s="311"/>
      <c r="BQ65" s="312"/>
      <c r="BR65" s="312"/>
      <c r="BS65" s="312"/>
      <c r="BT65" s="312"/>
      <c r="BU65" s="312"/>
      <c r="BV65" s="312"/>
      <c r="BW65" s="313"/>
      <c r="BX65" s="311"/>
      <c r="BY65" s="312"/>
      <c r="BZ65" s="312"/>
      <c r="CA65" s="312"/>
      <c r="CB65" s="312"/>
      <c r="CC65" s="312"/>
      <c r="CD65" s="312"/>
      <c r="CE65" s="313"/>
      <c r="CF65" s="247"/>
      <c r="CG65" s="243"/>
      <c r="CH65" s="243"/>
      <c r="CI65" s="243"/>
      <c r="CJ65" s="243"/>
      <c r="CK65" s="243"/>
      <c r="CL65" s="243"/>
      <c r="CM65" s="244"/>
      <c r="CN65" s="311"/>
      <c r="CO65" s="312"/>
      <c r="CP65" s="312"/>
      <c r="CQ65" s="312"/>
      <c r="CR65" s="312"/>
      <c r="CS65" s="312"/>
      <c r="CT65" s="312"/>
      <c r="CU65" s="313"/>
    </row>
    <row r="66" spans="1:99" s="1" customFormat="1" ht="15" x14ac:dyDescent="0.25">
      <c r="A66" s="338" t="s">
        <v>105</v>
      </c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9"/>
      <c r="R66" s="162"/>
      <c r="S66" s="163"/>
      <c r="T66" s="163"/>
      <c r="U66" s="164"/>
      <c r="V66" s="165" t="s">
        <v>416</v>
      </c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4"/>
      <c r="AI66" s="166">
        <f>AR66+BH66+CF66</f>
        <v>334500</v>
      </c>
      <c r="AJ66" s="167"/>
      <c r="AK66" s="167"/>
      <c r="AL66" s="167"/>
      <c r="AM66" s="167"/>
      <c r="AN66" s="167"/>
      <c r="AO66" s="167"/>
      <c r="AP66" s="167"/>
      <c r="AQ66" s="168"/>
      <c r="AR66" s="166">
        <v>334500</v>
      </c>
      <c r="AS66" s="172"/>
      <c r="AT66" s="172"/>
      <c r="AU66" s="172"/>
      <c r="AV66" s="172"/>
      <c r="AW66" s="172"/>
      <c r="AX66" s="172"/>
      <c r="AY66" s="173"/>
      <c r="AZ66" s="159"/>
      <c r="BA66" s="160"/>
      <c r="BB66" s="160"/>
      <c r="BC66" s="160"/>
      <c r="BD66" s="160"/>
      <c r="BE66" s="160"/>
      <c r="BF66" s="160"/>
      <c r="BG66" s="161"/>
      <c r="BH66" s="156"/>
      <c r="BI66" s="157"/>
      <c r="BJ66" s="157"/>
      <c r="BK66" s="157"/>
      <c r="BL66" s="157"/>
      <c r="BM66" s="157"/>
      <c r="BN66" s="157"/>
      <c r="BO66" s="158"/>
      <c r="BP66" s="159"/>
      <c r="BQ66" s="160"/>
      <c r="BR66" s="160"/>
      <c r="BS66" s="160"/>
      <c r="BT66" s="160"/>
      <c r="BU66" s="160"/>
      <c r="BV66" s="160"/>
      <c r="BW66" s="161"/>
      <c r="BX66" s="159"/>
      <c r="BY66" s="160"/>
      <c r="BZ66" s="160"/>
      <c r="CA66" s="160"/>
      <c r="CB66" s="160"/>
      <c r="CC66" s="160"/>
      <c r="CD66" s="160"/>
      <c r="CE66" s="161"/>
      <c r="CF66" s="156"/>
      <c r="CG66" s="157"/>
      <c r="CH66" s="157"/>
      <c r="CI66" s="157"/>
      <c r="CJ66" s="157"/>
      <c r="CK66" s="157"/>
      <c r="CL66" s="157"/>
      <c r="CM66" s="158"/>
      <c r="CN66" s="159"/>
      <c r="CO66" s="160"/>
      <c r="CP66" s="160"/>
      <c r="CQ66" s="160"/>
      <c r="CR66" s="160"/>
      <c r="CS66" s="160"/>
      <c r="CT66" s="160"/>
      <c r="CU66" s="161"/>
    </row>
    <row r="67" spans="1:99" s="1" customFormat="1" ht="12.75" customHeight="1" x14ac:dyDescent="0.2">
      <c r="A67" s="248" t="s">
        <v>106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39" t="s">
        <v>107</v>
      </c>
      <c r="S67" s="249"/>
      <c r="T67" s="249"/>
      <c r="U67" s="250"/>
      <c r="V67" s="318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20"/>
      <c r="AI67" s="293"/>
      <c r="AJ67" s="294"/>
      <c r="AK67" s="294"/>
      <c r="AL67" s="294"/>
      <c r="AM67" s="294"/>
      <c r="AN67" s="294"/>
      <c r="AO67" s="294"/>
      <c r="AP67" s="294"/>
      <c r="AQ67" s="295"/>
      <c r="AR67" s="329"/>
      <c r="AS67" s="240"/>
      <c r="AT67" s="240"/>
      <c r="AU67" s="240"/>
      <c r="AV67" s="240"/>
      <c r="AW67" s="240"/>
      <c r="AX67" s="240"/>
      <c r="AY67" s="241"/>
      <c r="AZ67" s="305" t="s">
        <v>65</v>
      </c>
      <c r="BA67" s="306"/>
      <c r="BB67" s="306"/>
      <c r="BC67" s="306"/>
      <c r="BD67" s="306"/>
      <c r="BE67" s="306"/>
      <c r="BF67" s="306"/>
      <c r="BG67" s="307"/>
      <c r="BH67" s="329"/>
      <c r="BI67" s="240"/>
      <c r="BJ67" s="240"/>
      <c r="BK67" s="240"/>
      <c r="BL67" s="240"/>
      <c r="BM67" s="240"/>
      <c r="BN67" s="240"/>
      <c r="BO67" s="241"/>
      <c r="BP67" s="305" t="s">
        <v>65</v>
      </c>
      <c r="BQ67" s="306"/>
      <c r="BR67" s="306"/>
      <c r="BS67" s="306"/>
      <c r="BT67" s="306"/>
      <c r="BU67" s="306"/>
      <c r="BV67" s="306"/>
      <c r="BW67" s="307"/>
      <c r="BX67" s="305" t="s">
        <v>65</v>
      </c>
      <c r="BY67" s="306"/>
      <c r="BZ67" s="306"/>
      <c r="CA67" s="306"/>
      <c r="CB67" s="306"/>
      <c r="CC67" s="306"/>
      <c r="CD67" s="306"/>
      <c r="CE67" s="307"/>
      <c r="CF67" s="329"/>
      <c r="CG67" s="240"/>
      <c r="CH67" s="240"/>
      <c r="CI67" s="240"/>
      <c r="CJ67" s="240"/>
      <c r="CK67" s="240"/>
      <c r="CL67" s="240"/>
      <c r="CM67" s="241"/>
      <c r="CN67" s="305" t="s">
        <v>65</v>
      </c>
      <c r="CO67" s="306"/>
      <c r="CP67" s="306"/>
      <c r="CQ67" s="306"/>
      <c r="CR67" s="306"/>
      <c r="CS67" s="306"/>
      <c r="CT67" s="306"/>
      <c r="CU67" s="307"/>
    </row>
    <row r="68" spans="1:99" s="1" customFormat="1" ht="12.75" customHeight="1" x14ac:dyDescent="0.2">
      <c r="A68" s="235" t="s">
        <v>108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03"/>
      <c r="S68" s="204"/>
      <c r="T68" s="204"/>
      <c r="U68" s="205"/>
      <c r="V68" s="324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6"/>
      <c r="AI68" s="211"/>
      <c r="AJ68" s="212"/>
      <c r="AK68" s="212"/>
      <c r="AL68" s="212"/>
      <c r="AM68" s="212"/>
      <c r="AN68" s="212"/>
      <c r="AO68" s="212"/>
      <c r="AP68" s="212"/>
      <c r="AQ68" s="213"/>
      <c r="AR68" s="247"/>
      <c r="AS68" s="243"/>
      <c r="AT68" s="243"/>
      <c r="AU68" s="243"/>
      <c r="AV68" s="243"/>
      <c r="AW68" s="243"/>
      <c r="AX68" s="243"/>
      <c r="AY68" s="244"/>
      <c r="AZ68" s="311"/>
      <c r="BA68" s="312"/>
      <c r="BB68" s="312"/>
      <c r="BC68" s="312"/>
      <c r="BD68" s="312"/>
      <c r="BE68" s="312"/>
      <c r="BF68" s="312"/>
      <c r="BG68" s="313"/>
      <c r="BH68" s="247"/>
      <c r="BI68" s="243"/>
      <c r="BJ68" s="243"/>
      <c r="BK68" s="243"/>
      <c r="BL68" s="243"/>
      <c r="BM68" s="243"/>
      <c r="BN68" s="243"/>
      <c r="BO68" s="244"/>
      <c r="BP68" s="311"/>
      <c r="BQ68" s="312"/>
      <c r="BR68" s="312"/>
      <c r="BS68" s="312"/>
      <c r="BT68" s="312"/>
      <c r="BU68" s="312"/>
      <c r="BV68" s="312"/>
      <c r="BW68" s="313"/>
      <c r="BX68" s="311"/>
      <c r="BY68" s="312"/>
      <c r="BZ68" s="312"/>
      <c r="CA68" s="312"/>
      <c r="CB68" s="312"/>
      <c r="CC68" s="312"/>
      <c r="CD68" s="312"/>
      <c r="CE68" s="313"/>
      <c r="CF68" s="247"/>
      <c r="CG68" s="243"/>
      <c r="CH68" s="243"/>
      <c r="CI68" s="243"/>
      <c r="CJ68" s="243"/>
      <c r="CK68" s="243"/>
      <c r="CL68" s="243"/>
      <c r="CM68" s="244"/>
      <c r="CN68" s="311"/>
      <c r="CO68" s="312"/>
      <c r="CP68" s="312"/>
      <c r="CQ68" s="312"/>
      <c r="CR68" s="312"/>
      <c r="CS68" s="312"/>
      <c r="CT68" s="312"/>
      <c r="CU68" s="313"/>
    </row>
    <row r="69" spans="1:99" s="1" customFormat="1" ht="15" x14ac:dyDescent="0.25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162"/>
      <c r="S69" s="163"/>
      <c r="T69" s="163"/>
      <c r="U69" s="164"/>
      <c r="V69" s="284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6"/>
      <c r="AI69" s="166"/>
      <c r="AJ69" s="167"/>
      <c r="AK69" s="167"/>
      <c r="AL69" s="167"/>
      <c r="AM69" s="167"/>
      <c r="AN69" s="167"/>
      <c r="AO69" s="167"/>
      <c r="AP69" s="167"/>
      <c r="AQ69" s="168"/>
      <c r="AR69" s="156"/>
      <c r="AS69" s="157"/>
      <c r="AT69" s="157"/>
      <c r="AU69" s="157"/>
      <c r="AV69" s="157"/>
      <c r="AW69" s="157"/>
      <c r="AX69" s="157"/>
      <c r="AY69" s="158"/>
      <c r="AZ69" s="159"/>
      <c r="BA69" s="160"/>
      <c r="BB69" s="160"/>
      <c r="BC69" s="160"/>
      <c r="BD69" s="160"/>
      <c r="BE69" s="160"/>
      <c r="BF69" s="160"/>
      <c r="BG69" s="161"/>
      <c r="BH69" s="156"/>
      <c r="BI69" s="157"/>
      <c r="BJ69" s="157"/>
      <c r="BK69" s="157"/>
      <c r="BL69" s="157"/>
      <c r="BM69" s="157"/>
      <c r="BN69" s="157"/>
      <c r="BO69" s="158"/>
      <c r="BP69" s="159"/>
      <c r="BQ69" s="160"/>
      <c r="BR69" s="160"/>
      <c r="BS69" s="160"/>
      <c r="BT69" s="160"/>
      <c r="BU69" s="160"/>
      <c r="BV69" s="160"/>
      <c r="BW69" s="161"/>
      <c r="BX69" s="159"/>
      <c r="BY69" s="160"/>
      <c r="BZ69" s="160"/>
      <c r="CA69" s="160"/>
      <c r="CB69" s="160"/>
      <c r="CC69" s="160"/>
      <c r="CD69" s="160"/>
      <c r="CE69" s="161"/>
      <c r="CF69" s="156"/>
      <c r="CG69" s="157"/>
      <c r="CH69" s="157"/>
      <c r="CI69" s="157"/>
      <c r="CJ69" s="157"/>
      <c r="CK69" s="157"/>
      <c r="CL69" s="157"/>
      <c r="CM69" s="158"/>
      <c r="CN69" s="159"/>
      <c r="CO69" s="160"/>
      <c r="CP69" s="160"/>
      <c r="CQ69" s="160"/>
      <c r="CR69" s="160"/>
      <c r="CS69" s="160"/>
      <c r="CT69" s="160"/>
      <c r="CU69" s="161"/>
    </row>
    <row r="70" spans="1:99" s="1" customFormat="1" ht="12.75" customHeight="1" x14ac:dyDescent="0.2">
      <c r="A70" s="248" t="s">
        <v>109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39" t="s">
        <v>110</v>
      </c>
      <c r="S70" s="249"/>
      <c r="T70" s="249"/>
      <c r="U70" s="250"/>
      <c r="V70" s="318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20"/>
      <c r="AI70" s="293"/>
      <c r="AJ70" s="294"/>
      <c r="AK70" s="294"/>
      <c r="AL70" s="294"/>
      <c r="AM70" s="294"/>
      <c r="AN70" s="294"/>
      <c r="AO70" s="294"/>
      <c r="AP70" s="294"/>
      <c r="AQ70" s="295"/>
      <c r="AR70" s="329"/>
      <c r="AS70" s="240"/>
      <c r="AT70" s="240"/>
      <c r="AU70" s="240"/>
      <c r="AV70" s="240"/>
      <c r="AW70" s="240"/>
      <c r="AX70" s="240"/>
      <c r="AY70" s="241"/>
      <c r="AZ70" s="305" t="s">
        <v>65</v>
      </c>
      <c r="BA70" s="306"/>
      <c r="BB70" s="306"/>
      <c r="BC70" s="306"/>
      <c r="BD70" s="306"/>
      <c r="BE70" s="306"/>
      <c r="BF70" s="306"/>
      <c r="BG70" s="307"/>
      <c r="BH70" s="329"/>
      <c r="BI70" s="240"/>
      <c r="BJ70" s="240"/>
      <c r="BK70" s="240"/>
      <c r="BL70" s="240"/>
      <c r="BM70" s="240"/>
      <c r="BN70" s="240"/>
      <c r="BO70" s="241"/>
      <c r="BP70" s="305" t="s">
        <v>65</v>
      </c>
      <c r="BQ70" s="306"/>
      <c r="BR70" s="306"/>
      <c r="BS70" s="306"/>
      <c r="BT70" s="306"/>
      <c r="BU70" s="306"/>
      <c r="BV70" s="306"/>
      <c r="BW70" s="307"/>
      <c r="BX70" s="305" t="s">
        <v>65</v>
      </c>
      <c r="BY70" s="306"/>
      <c r="BZ70" s="306"/>
      <c r="CA70" s="306"/>
      <c r="CB70" s="306"/>
      <c r="CC70" s="306"/>
      <c r="CD70" s="306"/>
      <c r="CE70" s="307"/>
      <c r="CF70" s="329"/>
      <c r="CG70" s="240"/>
      <c r="CH70" s="240"/>
      <c r="CI70" s="240"/>
      <c r="CJ70" s="240"/>
      <c r="CK70" s="240"/>
      <c r="CL70" s="240"/>
      <c r="CM70" s="241"/>
      <c r="CN70" s="305" t="s">
        <v>65</v>
      </c>
      <c r="CO70" s="306"/>
      <c r="CP70" s="306"/>
      <c r="CQ70" s="306"/>
      <c r="CR70" s="306"/>
      <c r="CS70" s="306"/>
      <c r="CT70" s="306"/>
      <c r="CU70" s="307"/>
    </row>
    <row r="71" spans="1:99" s="1" customFormat="1" ht="12.75" customHeight="1" x14ac:dyDescent="0.2">
      <c r="A71" s="343" t="s">
        <v>111</v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256"/>
      <c r="S71" s="257"/>
      <c r="T71" s="257"/>
      <c r="U71" s="258"/>
      <c r="V71" s="321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3"/>
      <c r="AI71" s="208"/>
      <c r="AJ71" s="209"/>
      <c r="AK71" s="209"/>
      <c r="AL71" s="209"/>
      <c r="AM71" s="209"/>
      <c r="AN71" s="209"/>
      <c r="AO71" s="209"/>
      <c r="AP71" s="209"/>
      <c r="AQ71" s="210"/>
      <c r="AR71" s="340"/>
      <c r="AS71" s="341"/>
      <c r="AT71" s="341"/>
      <c r="AU71" s="341"/>
      <c r="AV71" s="341"/>
      <c r="AW71" s="341"/>
      <c r="AX71" s="341"/>
      <c r="AY71" s="342"/>
      <c r="AZ71" s="308"/>
      <c r="BA71" s="309"/>
      <c r="BB71" s="309"/>
      <c r="BC71" s="309"/>
      <c r="BD71" s="309"/>
      <c r="BE71" s="309"/>
      <c r="BF71" s="309"/>
      <c r="BG71" s="310"/>
      <c r="BH71" s="340"/>
      <c r="BI71" s="341"/>
      <c r="BJ71" s="341"/>
      <c r="BK71" s="341"/>
      <c r="BL71" s="341"/>
      <c r="BM71" s="341"/>
      <c r="BN71" s="341"/>
      <c r="BO71" s="342"/>
      <c r="BP71" s="308"/>
      <c r="BQ71" s="309"/>
      <c r="BR71" s="309"/>
      <c r="BS71" s="309"/>
      <c r="BT71" s="309"/>
      <c r="BU71" s="309"/>
      <c r="BV71" s="309"/>
      <c r="BW71" s="310"/>
      <c r="BX71" s="308"/>
      <c r="BY71" s="309"/>
      <c r="BZ71" s="309"/>
      <c r="CA71" s="309"/>
      <c r="CB71" s="309"/>
      <c r="CC71" s="309"/>
      <c r="CD71" s="309"/>
      <c r="CE71" s="310"/>
      <c r="CF71" s="340"/>
      <c r="CG71" s="341"/>
      <c r="CH71" s="341"/>
      <c r="CI71" s="341"/>
      <c r="CJ71" s="341"/>
      <c r="CK71" s="341"/>
      <c r="CL71" s="341"/>
      <c r="CM71" s="342"/>
      <c r="CN71" s="308"/>
      <c r="CO71" s="309"/>
      <c r="CP71" s="309"/>
      <c r="CQ71" s="309"/>
      <c r="CR71" s="309"/>
      <c r="CS71" s="309"/>
      <c r="CT71" s="309"/>
      <c r="CU71" s="310"/>
    </row>
    <row r="72" spans="1:99" s="1" customFormat="1" ht="12.75" customHeight="1" x14ac:dyDescent="0.2">
      <c r="A72" s="235" t="s">
        <v>112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03"/>
      <c r="S72" s="204"/>
      <c r="T72" s="204"/>
      <c r="U72" s="205"/>
      <c r="V72" s="324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6"/>
      <c r="AI72" s="211"/>
      <c r="AJ72" s="212"/>
      <c r="AK72" s="212"/>
      <c r="AL72" s="212"/>
      <c r="AM72" s="212"/>
      <c r="AN72" s="212"/>
      <c r="AO72" s="212"/>
      <c r="AP72" s="212"/>
      <c r="AQ72" s="213"/>
      <c r="AR72" s="247"/>
      <c r="AS72" s="243"/>
      <c r="AT72" s="243"/>
      <c r="AU72" s="243"/>
      <c r="AV72" s="243"/>
      <c r="AW72" s="243"/>
      <c r="AX72" s="243"/>
      <c r="AY72" s="244"/>
      <c r="AZ72" s="311"/>
      <c r="BA72" s="312"/>
      <c r="BB72" s="312"/>
      <c r="BC72" s="312"/>
      <c r="BD72" s="312"/>
      <c r="BE72" s="312"/>
      <c r="BF72" s="312"/>
      <c r="BG72" s="313"/>
      <c r="BH72" s="247"/>
      <c r="BI72" s="243"/>
      <c r="BJ72" s="243"/>
      <c r="BK72" s="243"/>
      <c r="BL72" s="243"/>
      <c r="BM72" s="243"/>
      <c r="BN72" s="243"/>
      <c r="BO72" s="244"/>
      <c r="BP72" s="311"/>
      <c r="BQ72" s="312"/>
      <c r="BR72" s="312"/>
      <c r="BS72" s="312"/>
      <c r="BT72" s="312"/>
      <c r="BU72" s="312"/>
      <c r="BV72" s="312"/>
      <c r="BW72" s="313"/>
      <c r="BX72" s="311"/>
      <c r="BY72" s="312"/>
      <c r="BZ72" s="312"/>
      <c r="CA72" s="312"/>
      <c r="CB72" s="312"/>
      <c r="CC72" s="312"/>
      <c r="CD72" s="312"/>
      <c r="CE72" s="313"/>
      <c r="CF72" s="247"/>
      <c r="CG72" s="243"/>
      <c r="CH72" s="243"/>
      <c r="CI72" s="243"/>
      <c r="CJ72" s="243"/>
      <c r="CK72" s="243"/>
      <c r="CL72" s="243"/>
      <c r="CM72" s="244"/>
      <c r="CN72" s="311"/>
      <c r="CO72" s="312"/>
      <c r="CP72" s="312"/>
      <c r="CQ72" s="312"/>
      <c r="CR72" s="312"/>
      <c r="CS72" s="312"/>
      <c r="CT72" s="312"/>
      <c r="CU72" s="313"/>
    </row>
    <row r="73" spans="1:99" s="1" customFormat="1" ht="12.75" customHeight="1" x14ac:dyDescent="0.2">
      <c r="A73" s="248" t="s">
        <v>113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87" t="s">
        <v>114</v>
      </c>
      <c r="S73" s="288"/>
      <c r="T73" s="288"/>
      <c r="U73" s="289"/>
      <c r="V73" s="259" t="s">
        <v>65</v>
      </c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50"/>
      <c r="AI73" s="293">
        <f>SUM(AI75:AI79)</f>
        <v>2503600</v>
      </c>
      <c r="AJ73" s="294"/>
      <c r="AK73" s="294"/>
      <c r="AL73" s="294"/>
      <c r="AM73" s="294"/>
      <c r="AN73" s="294"/>
      <c r="AO73" s="294"/>
      <c r="AP73" s="294"/>
      <c r="AQ73" s="295"/>
      <c r="AR73" s="293">
        <f>SUM(AR75:AR79)</f>
        <v>1962400</v>
      </c>
      <c r="AS73" s="296"/>
      <c r="AT73" s="296"/>
      <c r="AU73" s="296"/>
      <c r="AV73" s="296"/>
      <c r="AW73" s="296"/>
      <c r="AX73" s="296"/>
      <c r="AY73" s="297"/>
      <c r="AZ73" s="305" t="s">
        <v>65</v>
      </c>
      <c r="BA73" s="306"/>
      <c r="BB73" s="306"/>
      <c r="BC73" s="306"/>
      <c r="BD73" s="306"/>
      <c r="BE73" s="306"/>
      <c r="BF73" s="306"/>
      <c r="BG73" s="307"/>
      <c r="BH73" s="293">
        <f>SUM(BH75:BH79)</f>
        <v>241200</v>
      </c>
      <c r="BI73" s="296"/>
      <c r="BJ73" s="296"/>
      <c r="BK73" s="296"/>
      <c r="BL73" s="296"/>
      <c r="BM73" s="296"/>
      <c r="BN73" s="296"/>
      <c r="BO73" s="297"/>
      <c r="BP73" s="305" t="s">
        <v>65</v>
      </c>
      <c r="BQ73" s="306"/>
      <c r="BR73" s="306"/>
      <c r="BS73" s="306"/>
      <c r="BT73" s="306"/>
      <c r="BU73" s="306"/>
      <c r="BV73" s="306"/>
      <c r="BW73" s="307"/>
      <c r="BX73" s="305" t="s">
        <v>65</v>
      </c>
      <c r="BY73" s="306"/>
      <c r="BZ73" s="306"/>
      <c r="CA73" s="306"/>
      <c r="CB73" s="306"/>
      <c r="CC73" s="306"/>
      <c r="CD73" s="306"/>
      <c r="CE73" s="307"/>
      <c r="CF73" s="293">
        <f>SUM(CF75:CF79)</f>
        <v>300000</v>
      </c>
      <c r="CG73" s="296"/>
      <c r="CH73" s="296"/>
      <c r="CI73" s="296"/>
      <c r="CJ73" s="296"/>
      <c r="CK73" s="296"/>
      <c r="CL73" s="296"/>
      <c r="CM73" s="297"/>
      <c r="CN73" s="305" t="s">
        <v>65</v>
      </c>
      <c r="CO73" s="306"/>
      <c r="CP73" s="306"/>
      <c r="CQ73" s="306"/>
      <c r="CR73" s="306"/>
      <c r="CS73" s="306"/>
      <c r="CT73" s="306"/>
      <c r="CU73" s="307"/>
    </row>
    <row r="74" spans="1:99" s="1" customFormat="1" ht="12.75" customHeight="1" x14ac:dyDescent="0.2">
      <c r="A74" s="235" t="s">
        <v>115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90"/>
      <c r="S74" s="291"/>
      <c r="T74" s="291"/>
      <c r="U74" s="292"/>
      <c r="V74" s="207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5"/>
      <c r="AI74" s="211"/>
      <c r="AJ74" s="212"/>
      <c r="AK74" s="212"/>
      <c r="AL74" s="212"/>
      <c r="AM74" s="212"/>
      <c r="AN74" s="212"/>
      <c r="AO74" s="212"/>
      <c r="AP74" s="212"/>
      <c r="AQ74" s="213"/>
      <c r="AR74" s="298"/>
      <c r="AS74" s="299"/>
      <c r="AT74" s="299"/>
      <c r="AU74" s="299"/>
      <c r="AV74" s="299"/>
      <c r="AW74" s="299"/>
      <c r="AX74" s="299"/>
      <c r="AY74" s="300"/>
      <c r="AZ74" s="311"/>
      <c r="BA74" s="312"/>
      <c r="BB74" s="312"/>
      <c r="BC74" s="312"/>
      <c r="BD74" s="312"/>
      <c r="BE74" s="312"/>
      <c r="BF74" s="312"/>
      <c r="BG74" s="313"/>
      <c r="BH74" s="298"/>
      <c r="BI74" s="299"/>
      <c r="BJ74" s="299"/>
      <c r="BK74" s="299"/>
      <c r="BL74" s="299"/>
      <c r="BM74" s="299"/>
      <c r="BN74" s="299"/>
      <c r="BO74" s="300"/>
      <c r="BP74" s="311"/>
      <c r="BQ74" s="312"/>
      <c r="BR74" s="312"/>
      <c r="BS74" s="312"/>
      <c r="BT74" s="312"/>
      <c r="BU74" s="312"/>
      <c r="BV74" s="312"/>
      <c r="BW74" s="313"/>
      <c r="BX74" s="311"/>
      <c r="BY74" s="312"/>
      <c r="BZ74" s="312"/>
      <c r="CA74" s="312"/>
      <c r="CB74" s="312"/>
      <c r="CC74" s="312"/>
      <c r="CD74" s="312"/>
      <c r="CE74" s="313"/>
      <c r="CF74" s="298"/>
      <c r="CG74" s="299"/>
      <c r="CH74" s="299"/>
      <c r="CI74" s="299"/>
      <c r="CJ74" s="299"/>
      <c r="CK74" s="299"/>
      <c r="CL74" s="299"/>
      <c r="CM74" s="300"/>
      <c r="CN74" s="311"/>
      <c r="CO74" s="312"/>
      <c r="CP74" s="312"/>
      <c r="CQ74" s="312"/>
      <c r="CR74" s="312"/>
      <c r="CS74" s="312"/>
      <c r="CT74" s="312"/>
      <c r="CU74" s="313"/>
    </row>
    <row r="75" spans="1:99" s="1" customFormat="1" ht="12.75" customHeight="1" x14ac:dyDescent="0.25">
      <c r="A75" s="174" t="s">
        <v>40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5"/>
      <c r="R75" s="162"/>
      <c r="S75" s="163"/>
      <c r="T75" s="163"/>
      <c r="U75" s="164"/>
      <c r="V75" s="165" t="s">
        <v>412</v>
      </c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166">
        <f>AR75+BH75+CF75</f>
        <v>2162400</v>
      </c>
      <c r="AJ75" s="167"/>
      <c r="AK75" s="167"/>
      <c r="AL75" s="167"/>
      <c r="AM75" s="167"/>
      <c r="AN75" s="167"/>
      <c r="AO75" s="167"/>
      <c r="AP75" s="167"/>
      <c r="AQ75" s="168"/>
      <c r="AR75" s="169">
        <v>1862400</v>
      </c>
      <c r="AS75" s="170"/>
      <c r="AT75" s="170"/>
      <c r="AU75" s="170"/>
      <c r="AV75" s="170"/>
      <c r="AW75" s="170"/>
      <c r="AX75" s="170"/>
      <c r="AY75" s="171"/>
      <c r="AZ75" s="159"/>
      <c r="BA75" s="160"/>
      <c r="BB75" s="160"/>
      <c r="BC75" s="160"/>
      <c r="BD75" s="160"/>
      <c r="BE75" s="160"/>
      <c r="BF75" s="160"/>
      <c r="BG75" s="161"/>
      <c r="BH75" s="156"/>
      <c r="BI75" s="157"/>
      <c r="BJ75" s="157"/>
      <c r="BK75" s="157"/>
      <c r="BL75" s="157"/>
      <c r="BM75" s="157"/>
      <c r="BN75" s="157"/>
      <c r="BO75" s="158"/>
      <c r="BP75" s="159"/>
      <c r="BQ75" s="160"/>
      <c r="BR75" s="160"/>
      <c r="BS75" s="160"/>
      <c r="BT75" s="160"/>
      <c r="BU75" s="160"/>
      <c r="BV75" s="160"/>
      <c r="BW75" s="161"/>
      <c r="BX75" s="159"/>
      <c r="BY75" s="160"/>
      <c r="BZ75" s="160"/>
      <c r="CA75" s="160"/>
      <c r="CB75" s="160"/>
      <c r="CC75" s="160"/>
      <c r="CD75" s="160"/>
      <c r="CE75" s="161"/>
      <c r="CF75" s="169">
        <v>300000</v>
      </c>
      <c r="CG75" s="170"/>
      <c r="CH75" s="170"/>
      <c r="CI75" s="170"/>
      <c r="CJ75" s="170"/>
      <c r="CK75" s="170"/>
      <c r="CL75" s="170"/>
      <c r="CM75" s="171"/>
      <c r="CN75" s="159"/>
      <c r="CO75" s="160"/>
      <c r="CP75" s="160"/>
      <c r="CQ75" s="160"/>
      <c r="CR75" s="160"/>
      <c r="CS75" s="160"/>
      <c r="CT75" s="160"/>
      <c r="CU75" s="161"/>
    </row>
    <row r="76" spans="1:99" s="1" customFormat="1" ht="12.75" customHeight="1" x14ac:dyDescent="0.2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  <c r="R76" s="162"/>
      <c r="S76" s="163"/>
      <c r="T76" s="163"/>
      <c r="U76" s="164"/>
      <c r="V76" s="165" t="s">
        <v>411</v>
      </c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4"/>
      <c r="AI76" s="166">
        <f>AR76+BH76+CF76</f>
        <v>82300</v>
      </c>
      <c r="AJ76" s="167"/>
      <c r="AK76" s="167"/>
      <c r="AL76" s="167"/>
      <c r="AM76" s="167"/>
      <c r="AN76" s="167"/>
      <c r="AO76" s="167"/>
      <c r="AP76" s="167"/>
      <c r="AQ76" s="168"/>
      <c r="AR76" s="166"/>
      <c r="AS76" s="172"/>
      <c r="AT76" s="172"/>
      <c r="AU76" s="172"/>
      <c r="AV76" s="172"/>
      <c r="AW76" s="172"/>
      <c r="AX76" s="172"/>
      <c r="AY76" s="173"/>
      <c r="AZ76" s="159"/>
      <c r="BA76" s="160"/>
      <c r="BB76" s="160"/>
      <c r="BC76" s="160"/>
      <c r="BD76" s="160"/>
      <c r="BE76" s="160"/>
      <c r="BF76" s="160"/>
      <c r="BG76" s="161"/>
      <c r="BH76" s="156">
        <v>82300</v>
      </c>
      <c r="BI76" s="157"/>
      <c r="BJ76" s="157"/>
      <c r="BK76" s="157"/>
      <c r="BL76" s="157"/>
      <c r="BM76" s="157"/>
      <c r="BN76" s="157"/>
      <c r="BO76" s="158"/>
      <c r="BP76" s="159"/>
      <c r="BQ76" s="160"/>
      <c r="BR76" s="160"/>
      <c r="BS76" s="160"/>
      <c r="BT76" s="160"/>
      <c r="BU76" s="160"/>
      <c r="BV76" s="160"/>
      <c r="BW76" s="161"/>
      <c r="BX76" s="159"/>
      <c r="BY76" s="160"/>
      <c r="BZ76" s="160"/>
      <c r="CA76" s="160"/>
      <c r="CB76" s="160"/>
      <c r="CC76" s="160"/>
      <c r="CD76" s="160"/>
      <c r="CE76" s="161"/>
      <c r="CF76" s="156"/>
      <c r="CG76" s="157"/>
      <c r="CH76" s="157"/>
      <c r="CI76" s="157"/>
      <c r="CJ76" s="157"/>
      <c r="CK76" s="157"/>
      <c r="CL76" s="157"/>
      <c r="CM76" s="158"/>
      <c r="CN76" s="159"/>
      <c r="CO76" s="160"/>
      <c r="CP76" s="160"/>
      <c r="CQ76" s="160"/>
      <c r="CR76" s="160"/>
      <c r="CS76" s="160"/>
      <c r="CT76" s="160"/>
      <c r="CU76" s="161"/>
    </row>
    <row r="77" spans="1:99" s="1" customFormat="1" ht="12.75" customHeight="1" x14ac:dyDescent="0.2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7"/>
      <c r="R77" s="162"/>
      <c r="S77" s="163"/>
      <c r="T77" s="163"/>
      <c r="U77" s="164"/>
      <c r="V77" s="165" t="s">
        <v>413</v>
      </c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4"/>
      <c r="AI77" s="166">
        <f>AR77+BH77+CF77</f>
        <v>9000</v>
      </c>
      <c r="AJ77" s="167"/>
      <c r="AK77" s="167"/>
      <c r="AL77" s="167"/>
      <c r="AM77" s="167"/>
      <c r="AN77" s="167"/>
      <c r="AO77" s="167"/>
      <c r="AP77" s="167"/>
      <c r="AQ77" s="168"/>
      <c r="AR77" s="166">
        <v>9000</v>
      </c>
      <c r="AS77" s="172"/>
      <c r="AT77" s="172"/>
      <c r="AU77" s="172"/>
      <c r="AV77" s="172"/>
      <c r="AW77" s="172"/>
      <c r="AX77" s="172"/>
      <c r="AY77" s="173"/>
      <c r="AZ77" s="159"/>
      <c r="BA77" s="160"/>
      <c r="BB77" s="160"/>
      <c r="BC77" s="160"/>
      <c r="BD77" s="160"/>
      <c r="BE77" s="160"/>
      <c r="BF77" s="160"/>
      <c r="BG77" s="161"/>
      <c r="BH77" s="156"/>
      <c r="BI77" s="157"/>
      <c r="BJ77" s="157"/>
      <c r="BK77" s="157"/>
      <c r="BL77" s="157"/>
      <c r="BM77" s="157"/>
      <c r="BN77" s="157"/>
      <c r="BO77" s="158"/>
      <c r="BP77" s="159"/>
      <c r="BQ77" s="160"/>
      <c r="BR77" s="160"/>
      <c r="BS77" s="160"/>
      <c r="BT77" s="160"/>
      <c r="BU77" s="160"/>
      <c r="BV77" s="160"/>
      <c r="BW77" s="161"/>
      <c r="BX77" s="159"/>
      <c r="BY77" s="160"/>
      <c r="BZ77" s="160"/>
      <c r="CA77" s="160"/>
      <c r="CB77" s="160"/>
      <c r="CC77" s="160"/>
      <c r="CD77" s="160"/>
      <c r="CE77" s="161"/>
      <c r="CF77" s="156"/>
      <c r="CG77" s="157"/>
      <c r="CH77" s="157"/>
      <c r="CI77" s="157"/>
      <c r="CJ77" s="157"/>
      <c r="CK77" s="157"/>
      <c r="CL77" s="157"/>
      <c r="CM77" s="158"/>
      <c r="CN77" s="159"/>
      <c r="CO77" s="160"/>
      <c r="CP77" s="160"/>
      <c r="CQ77" s="160"/>
      <c r="CR77" s="160"/>
      <c r="CS77" s="160"/>
      <c r="CT77" s="160"/>
      <c r="CU77" s="161"/>
    </row>
    <row r="78" spans="1:99" s="1" customFormat="1" ht="12.75" customHeight="1" x14ac:dyDescent="0.2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7"/>
      <c r="R78" s="162"/>
      <c r="S78" s="163"/>
      <c r="T78" s="163"/>
      <c r="U78" s="164"/>
      <c r="V78" s="165" t="s">
        <v>404</v>
      </c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166">
        <f>AR78+BH78+CF78</f>
        <v>91000</v>
      </c>
      <c r="AJ78" s="167"/>
      <c r="AK78" s="167"/>
      <c r="AL78" s="167"/>
      <c r="AM78" s="167"/>
      <c r="AN78" s="167"/>
      <c r="AO78" s="167"/>
      <c r="AP78" s="167"/>
      <c r="AQ78" s="168"/>
      <c r="AR78" s="166">
        <v>91000</v>
      </c>
      <c r="AS78" s="172"/>
      <c r="AT78" s="172"/>
      <c r="AU78" s="172"/>
      <c r="AV78" s="172"/>
      <c r="AW78" s="172"/>
      <c r="AX78" s="172"/>
      <c r="AY78" s="173"/>
      <c r="AZ78" s="159"/>
      <c r="BA78" s="160"/>
      <c r="BB78" s="160"/>
      <c r="BC78" s="160"/>
      <c r="BD78" s="160"/>
      <c r="BE78" s="160"/>
      <c r="BF78" s="160"/>
      <c r="BG78" s="161"/>
      <c r="BH78" s="156"/>
      <c r="BI78" s="157"/>
      <c r="BJ78" s="157"/>
      <c r="BK78" s="157"/>
      <c r="BL78" s="157"/>
      <c r="BM78" s="157"/>
      <c r="BN78" s="157"/>
      <c r="BO78" s="158"/>
      <c r="BP78" s="159"/>
      <c r="BQ78" s="160"/>
      <c r="BR78" s="160"/>
      <c r="BS78" s="160"/>
      <c r="BT78" s="160"/>
      <c r="BU78" s="160"/>
      <c r="BV78" s="160"/>
      <c r="BW78" s="161"/>
      <c r="BX78" s="159"/>
      <c r="BY78" s="160"/>
      <c r="BZ78" s="160"/>
      <c r="CA78" s="160"/>
      <c r="CB78" s="160"/>
      <c r="CC78" s="160"/>
      <c r="CD78" s="160"/>
      <c r="CE78" s="161"/>
      <c r="CF78" s="156"/>
      <c r="CG78" s="157"/>
      <c r="CH78" s="157"/>
      <c r="CI78" s="157"/>
      <c r="CJ78" s="157"/>
      <c r="CK78" s="157"/>
      <c r="CL78" s="157"/>
      <c r="CM78" s="158"/>
      <c r="CN78" s="159"/>
      <c r="CO78" s="160"/>
      <c r="CP78" s="160"/>
      <c r="CQ78" s="160"/>
      <c r="CR78" s="160"/>
      <c r="CS78" s="160"/>
      <c r="CT78" s="160"/>
      <c r="CU78" s="161"/>
    </row>
    <row r="79" spans="1:99" s="1" customFormat="1" ht="12.75" customHeight="1" x14ac:dyDescent="0.2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9"/>
      <c r="R79" s="162"/>
      <c r="S79" s="163"/>
      <c r="T79" s="163"/>
      <c r="U79" s="164"/>
      <c r="V79" s="165" t="s">
        <v>405</v>
      </c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4"/>
      <c r="AI79" s="166">
        <f>AR79+BH79+CF79</f>
        <v>158900</v>
      </c>
      <c r="AJ79" s="167"/>
      <c r="AK79" s="167"/>
      <c r="AL79" s="167"/>
      <c r="AM79" s="167"/>
      <c r="AN79" s="167"/>
      <c r="AO79" s="167"/>
      <c r="AP79" s="167"/>
      <c r="AQ79" s="168"/>
      <c r="AR79" s="156"/>
      <c r="AS79" s="157"/>
      <c r="AT79" s="157"/>
      <c r="AU79" s="157"/>
      <c r="AV79" s="157"/>
      <c r="AW79" s="157"/>
      <c r="AX79" s="157"/>
      <c r="AY79" s="158"/>
      <c r="AZ79" s="159"/>
      <c r="BA79" s="160"/>
      <c r="BB79" s="160"/>
      <c r="BC79" s="160"/>
      <c r="BD79" s="160"/>
      <c r="BE79" s="160"/>
      <c r="BF79" s="160"/>
      <c r="BG79" s="161"/>
      <c r="BH79" s="166">
        <v>158900</v>
      </c>
      <c r="BI79" s="172"/>
      <c r="BJ79" s="172"/>
      <c r="BK79" s="172"/>
      <c r="BL79" s="172"/>
      <c r="BM79" s="172"/>
      <c r="BN79" s="172"/>
      <c r="BO79" s="173"/>
      <c r="BP79" s="159"/>
      <c r="BQ79" s="160"/>
      <c r="BR79" s="160"/>
      <c r="BS79" s="160"/>
      <c r="BT79" s="160"/>
      <c r="BU79" s="160"/>
      <c r="BV79" s="160"/>
      <c r="BW79" s="161"/>
      <c r="BX79" s="159"/>
      <c r="BY79" s="160"/>
      <c r="BZ79" s="160"/>
      <c r="CA79" s="160"/>
      <c r="CB79" s="160"/>
      <c r="CC79" s="160"/>
      <c r="CD79" s="160"/>
      <c r="CE79" s="161"/>
      <c r="CF79" s="156"/>
      <c r="CG79" s="157"/>
      <c r="CH79" s="157"/>
      <c r="CI79" s="157"/>
      <c r="CJ79" s="157"/>
      <c r="CK79" s="157"/>
      <c r="CL79" s="157"/>
      <c r="CM79" s="158"/>
      <c r="CN79" s="159"/>
      <c r="CO79" s="160"/>
      <c r="CP79" s="160"/>
      <c r="CQ79" s="160"/>
      <c r="CR79" s="160"/>
      <c r="CS79" s="160"/>
      <c r="CT79" s="160"/>
      <c r="CU79" s="161"/>
    </row>
    <row r="80" spans="1:99" s="1" customFormat="1" ht="12.75" customHeight="1" x14ac:dyDescent="0.2">
      <c r="A80" s="248" t="s">
        <v>116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39" t="s">
        <v>117</v>
      </c>
      <c r="S80" s="249"/>
      <c r="T80" s="249"/>
      <c r="U80" s="250"/>
      <c r="V80" s="25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50"/>
      <c r="AI80" s="293"/>
      <c r="AJ80" s="294"/>
      <c r="AK80" s="294"/>
      <c r="AL80" s="294"/>
      <c r="AM80" s="294"/>
      <c r="AN80" s="294"/>
      <c r="AO80" s="294"/>
      <c r="AP80" s="294"/>
      <c r="AQ80" s="295"/>
      <c r="AR80" s="329"/>
      <c r="AS80" s="240"/>
      <c r="AT80" s="240"/>
      <c r="AU80" s="240"/>
      <c r="AV80" s="240"/>
      <c r="AW80" s="240"/>
      <c r="AX80" s="240"/>
      <c r="AY80" s="241"/>
      <c r="AZ80" s="305" t="s">
        <v>65</v>
      </c>
      <c r="BA80" s="306"/>
      <c r="BB80" s="306"/>
      <c r="BC80" s="306"/>
      <c r="BD80" s="306"/>
      <c r="BE80" s="306"/>
      <c r="BF80" s="306"/>
      <c r="BG80" s="307"/>
      <c r="BH80" s="329"/>
      <c r="BI80" s="240"/>
      <c r="BJ80" s="240"/>
      <c r="BK80" s="240"/>
      <c r="BL80" s="240"/>
      <c r="BM80" s="240"/>
      <c r="BN80" s="240"/>
      <c r="BO80" s="241"/>
      <c r="BP80" s="305" t="s">
        <v>65</v>
      </c>
      <c r="BQ80" s="306"/>
      <c r="BR80" s="306"/>
      <c r="BS80" s="306"/>
      <c r="BT80" s="306"/>
      <c r="BU80" s="306"/>
      <c r="BV80" s="306"/>
      <c r="BW80" s="307"/>
      <c r="BX80" s="305" t="s">
        <v>65</v>
      </c>
      <c r="BY80" s="306"/>
      <c r="BZ80" s="306"/>
      <c r="CA80" s="306"/>
      <c r="CB80" s="306"/>
      <c r="CC80" s="306"/>
      <c r="CD80" s="306"/>
      <c r="CE80" s="307"/>
      <c r="CF80" s="329"/>
      <c r="CG80" s="240"/>
      <c r="CH80" s="240"/>
      <c r="CI80" s="240"/>
      <c r="CJ80" s="240"/>
      <c r="CK80" s="240"/>
      <c r="CL80" s="240"/>
      <c r="CM80" s="241"/>
      <c r="CN80" s="305" t="s">
        <v>65</v>
      </c>
      <c r="CO80" s="306"/>
      <c r="CP80" s="306"/>
      <c r="CQ80" s="306"/>
      <c r="CR80" s="306"/>
      <c r="CS80" s="306"/>
      <c r="CT80" s="306"/>
      <c r="CU80" s="307"/>
    </row>
    <row r="81" spans="1:99" s="1" customFormat="1" ht="12.75" customHeight="1" x14ac:dyDescent="0.2">
      <c r="A81" s="235" t="s">
        <v>118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03"/>
      <c r="S81" s="204"/>
      <c r="T81" s="204"/>
      <c r="U81" s="205"/>
      <c r="V81" s="207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5"/>
      <c r="AI81" s="211"/>
      <c r="AJ81" s="212"/>
      <c r="AK81" s="212"/>
      <c r="AL81" s="212"/>
      <c r="AM81" s="212"/>
      <c r="AN81" s="212"/>
      <c r="AO81" s="212"/>
      <c r="AP81" s="212"/>
      <c r="AQ81" s="213"/>
      <c r="AR81" s="247"/>
      <c r="AS81" s="243"/>
      <c r="AT81" s="243"/>
      <c r="AU81" s="243"/>
      <c r="AV81" s="243"/>
      <c r="AW81" s="243"/>
      <c r="AX81" s="243"/>
      <c r="AY81" s="244"/>
      <c r="AZ81" s="311"/>
      <c r="BA81" s="312"/>
      <c r="BB81" s="312"/>
      <c r="BC81" s="312"/>
      <c r="BD81" s="312"/>
      <c r="BE81" s="312"/>
      <c r="BF81" s="312"/>
      <c r="BG81" s="313"/>
      <c r="BH81" s="247"/>
      <c r="BI81" s="243"/>
      <c r="BJ81" s="243"/>
      <c r="BK81" s="243"/>
      <c r="BL81" s="243"/>
      <c r="BM81" s="243"/>
      <c r="BN81" s="243"/>
      <c r="BO81" s="244"/>
      <c r="BP81" s="311"/>
      <c r="BQ81" s="312"/>
      <c r="BR81" s="312"/>
      <c r="BS81" s="312"/>
      <c r="BT81" s="312"/>
      <c r="BU81" s="312"/>
      <c r="BV81" s="312"/>
      <c r="BW81" s="313"/>
      <c r="BX81" s="311"/>
      <c r="BY81" s="312"/>
      <c r="BZ81" s="312"/>
      <c r="CA81" s="312"/>
      <c r="CB81" s="312"/>
      <c r="CC81" s="312"/>
      <c r="CD81" s="312"/>
      <c r="CE81" s="313"/>
      <c r="CF81" s="247"/>
      <c r="CG81" s="243"/>
      <c r="CH81" s="243"/>
      <c r="CI81" s="243"/>
      <c r="CJ81" s="243"/>
      <c r="CK81" s="243"/>
      <c r="CL81" s="243"/>
      <c r="CM81" s="244"/>
      <c r="CN81" s="311"/>
      <c r="CO81" s="312"/>
      <c r="CP81" s="312"/>
      <c r="CQ81" s="312"/>
      <c r="CR81" s="312"/>
      <c r="CS81" s="312"/>
      <c r="CT81" s="312"/>
      <c r="CU81" s="313"/>
    </row>
    <row r="82" spans="1:99" s="1" customFormat="1" ht="12.75" customHeight="1" x14ac:dyDescent="0.2">
      <c r="A82" s="248" t="s">
        <v>89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39" t="s">
        <v>119</v>
      </c>
      <c r="S82" s="249"/>
      <c r="T82" s="249"/>
      <c r="U82" s="250"/>
      <c r="V82" s="318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20"/>
      <c r="AI82" s="293"/>
      <c r="AJ82" s="294"/>
      <c r="AK82" s="294"/>
      <c r="AL82" s="294"/>
      <c r="AM82" s="294"/>
      <c r="AN82" s="294"/>
      <c r="AO82" s="294"/>
      <c r="AP82" s="294"/>
      <c r="AQ82" s="295"/>
      <c r="AR82" s="329"/>
      <c r="AS82" s="240"/>
      <c r="AT82" s="240"/>
      <c r="AU82" s="240"/>
      <c r="AV82" s="240"/>
      <c r="AW82" s="240"/>
      <c r="AX82" s="240"/>
      <c r="AY82" s="241"/>
      <c r="AZ82" s="305" t="s">
        <v>65</v>
      </c>
      <c r="BA82" s="306"/>
      <c r="BB82" s="306"/>
      <c r="BC82" s="306"/>
      <c r="BD82" s="306"/>
      <c r="BE82" s="306"/>
      <c r="BF82" s="306"/>
      <c r="BG82" s="307"/>
      <c r="BH82" s="329"/>
      <c r="BI82" s="240"/>
      <c r="BJ82" s="240"/>
      <c r="BK82" s="240"/>
      <c r="BL82" s="240"/>
      <c r="BM82" s="240"/>
      <c r="BN82" s="240"/>
      <c r="BO82" s="241"/>
      <c r="BP82" s="305" t="s">
        <v>65</v>
      </c>
      <c r="BQ82" s="306"/>
      <c r="BR82" s="306"/>
      <c r="BS82" s="306"/>
      <c r="BT82" s="306"/>
      <c r="BU82" s="306"/>
      <c r="BV82" s="306"/>
      <c r="BW82" s="307"/>
      <c r="BX82" s="305" t="s">
        <v>65</v>
      </c>
      <c r="BY82" s="306"/>
      <c r="BZ82" s="306"/>
      <c r="CA82" s="306"/>
      <c r="CB82" s="306"/>
      <c r="CC82" s="306"/>
      <c r="CD82" s="306"/>
      <c r="CE82" s="307"/>
      <c r="CF82" s="329"/>
      <c r="CG82" s="240"/>
      <c r="CH82" s="240"/>
      <c r="CI82" s="240"/>
      <c r="CJ82" s="240"/>
      <c r="CK82" s="240"/>
      <c r="CL82" s="240"/>
      <c r="CM82" s="241"/>
      <c r="CN82" s="305" t="s">
        <v>65</v>
      </c>
      <c r="CO82" s="306"/>
      <c r="CP82" s="306"/>
      <c r="CQ82" s="306"/>
      <c r="CR82" s="306"/>
      <c r="CS82" s="306"/>
      <c r="CT82" s="306"/>
      <c r="CU82" s="307"/>
    </row>
    <row r="83" spans="1:99" s="1" customFormat="1" ht="12.75" customHeight="1" x14ac:dyDescent="0.2">
      <c r="A83" s="235" t="s">
        <v>120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03"/>
      <c r="S83" s="204"/>
      <c r="T83" s="204"/>
      <c r="U83" s="205"/>
      <c r="V83" s="324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6"/>
      <c r="AI83" s="211"/>
      <c r="AJ83" s="212"/>
      <c r="AK83" s="212"/>
      <c r="AL83" s="212"/>
      <c r="AM83" s="212"/>
      <c r="AN83" s="212"/>
      <c r="AO83" s="212"/>
      <c r="AP83" s="212"/>
      <c r="AQ83" s="213"/>
      <c r="AR83" s="247"/>
      <c r="AS83" s="243"/>
      <c r="AT83" s="243"/>
      <c r="AU83" s="243"/>
      <c r="AV83" s="243"/>
      <c r="AW83" s="243"/>
      <c r="AX83" s="243"/>
      <c r="AY83" s="244"/>
      <c r="AZ83" s="311"/>
      <c r="BA83" s="312"/>
      <c r="BB83" s="312"/>
      <c r="BC83" s="312"/>
      <c r="BD83" s="312"/>
      <c r="BE83" s="312"/>
      <c r="BF83" s="312"/>
      <c r="BG83" s="313"/>
      <c r="BH83" s="247"/>
      <c r="BI83" s="243"/>
      <c r="BJ83" s="243"/>
      <c r="BK83" s="243"/>
      <c r="BL83" s="243"/>
      <c r="BM83" s="243"/>
      <c r="BN83" s="243"/>
      <c r="BO83" s="244"/>
      <c r="BP83" s="311"/>
      <c r="BQ83" s="312"/>
      <c r="BR83" s="312"/>
      <c r="BS83" s="312"/>
      <c r="BT83" s="312"/>
      <c r="BU83" s="312"/>
      <c r="BV83" s="312"/>
      <c r="BW83" s="313"/>
      <c r="BX83" s="311"/>
      <c r="BY83" s="312"/>
      <c r="BZ83" s="312"/>
      <c r="CA83" s="312"/>
      <c r="CB83" s="312"/>
      <c r="CC83" s="312"/>
      <c r="CD83" s="312"/>
      <c r="CE83" s="313"/>
      <c r="CF83" s="247"/>
      <c r="CG83" s="243"/>
      <c r="CH83" s="243"/>
      <c r="CI83" s="243"/>
      <c r="CJ83" s="243"/>
      <c r="CK83" s="243"/>
      <c r="CL83" s="243"/>
      <c r="CM83" s="244"/>
      <c r="CN83" s="311"/>
      <c r="CO83" s="312"/>
      <c r="CP83" s="312"/>
      <c r="CQ83" s="312"/>
      <c r="CR83" s="312"/>
      <c r="CS83" s="312"/>
      <c r="CT83" s="312"/>
      <c r="CU83" s="313"/>
    </row>
    <row r="84" spans="1:99" s="1" customFormat="1" ht="15" x14ac:dyDescent="0.25">
      <c r="A84" s="283" t="s">
        <v>121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162" t="s">
        <v>122</v>
      </c>
      <c r="S84" s="163"/>
      <c r="T84" s="163"/>
      <c r="U84" s="164"/>
      <c r="V84" s="284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6"/>
      <c r="AI84" s="166"/>
      <c r="AJ84" s="167"/>
      <c r="AK84" s="167"/>
      <c r="AL84" s="167"/>
      <c r="AM84" s="167"/>
      <c r="AN84" s="167"/>
      <c r="AO84" s="167"/>
      <c r="AP84" s="167"/>
      <c r="AQ84" s="168"/>
      <c r="AR84" s="156"/>
      <c r="AS84" s="157"/>
      <c r="AT84" s="157"/>
      <c r="AU84" s="157"/>
      <c r="AV84" s="157"/>
      <c r="AW84" s="157"/>
      <c r="AX84" s="157"/>
      <c r="AY84" s="158"/>
      <c r="AZ84" s="159" t="s">
        <v>65</v>
      </c>
      <c r="BA84" s="160"/>
      <c r="BB84" s="160"/>
      <c r="BC84" s="160"/>
      <c r="BD84" s="160"/>
      <c r="BE84" s="160"/>
      <c r="BF84" s="160"/>
      <c r="BG84" s="161"/>
      <c r="BH84" s="156"/>
      <c r="BI84" s="157"/>
      <c r="BJ84" s="157"/>
      <c r="BK84" s="157"/>
      <c r="BL84" s="157"/>
      <c r="BM84" s="157"/>
      <c r="BN84" s="157"/>
      <c r="BO84" s="158"/>
      <c r="BP84" s="159" t="s">
        <v>65</v>
      </c>
      <c r="BQ84" s="160"/>
      <c r="BR84" s="160"/>
      <c r="BS84" s="160"/>
      <c r="BT84" s="160"/>
      <c r="BU84" s="160"/>
      <c r="BV84" s="160"/>
      <c r="BW84" s="161"/>
      <c r="BX84" s="159" t="s">
        <v>65</v>
      </c>
      <c r="BY84" s="160"/>
      <c r="BZ84" s="160"/>
      <c r="CA84" s="160"/>
      <c r="CB84" s="160"/>
      <c r="CC84" s="160"/>
      <c r="CD84" s="160"/>
      <c r="CE84" s="161"/>
      <c r="CF84" s="156"/>
      <c r="CG84" s="157"/>
      <c r="CH84" s="157"/>
      <c r="CI84" s="157"/>
      <c r="CJ84" s="157"/>
      <c r="CK84" s="157"/>
      <c r="CL84" s="157"/>
      <c r="CM84" s="158"/>
      <c r="CN84" s="159" t="s">
        <v>65</v>
      </c>
      <c r="CO84" s="160"/>
      <c r="CP84" s="160"/>
      <c r="CQ84" s="160"/>
      <c r="CR84" s="160"/>
      <c r="CS84" s="160"/>
      <c r="CT84" s="160"/>
      <c r="CU84" s="161"/>
    </row>
    <row r="85" spans="1:99" s="1" customFormat="1" ht="12.75" customHeight="1" x14ac:dyDescent="0.2">
      <c r="A85" s="248" t="s">
        <v>123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39" t="s">
        <v>124</v>
      </c>
      <c r="S85" s="249"/>
      <c r="T85" s="249"/>
      <c r="U85" s="250"/>
      <c r="V85" s="318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20"/>
      <c r="AI85" s="293"/>
      <c r="AJ85" s="294"/>
      <c r="AK85" s="294"/>
      <c r="AL85" s="294"/>
      <c r="AM85" s="294"/>
      <c r="AN85" s="294"/>
      <c r="AO85" s="294"/>
      <c r="AP85" s="294"/>
      <c r="AQ85" s="295"/>
      <c r="AR85" s="329"/>
      <c r="AS85" s="240"/>
      <c r="AT85" s="240"/>
      <c r="AU85" s="240"/>
      <c r="AV85" s="240"/>
      <c r="AW85" s="240"/>
      <c r="AX85" s="240"/>
      <c r="AY85" s="241"/>
      <c r="AZ85" s="305" t="s">
        <v>65</v>
      </c>
      <c r="BA85" s="306"/>
      <c r="BB85" s="306"/>
      <c r="BC85" s="306"/>
      <c r="BD85" s="306"/>
      <c r="BE85" s="306"/>
      <c r="BF85" s="306"/>
      <c r="BG85" s="307"/>
      <c r="BH85" s="329"/>
      <c r="BI85" s="240"/>
      <c r="BJ85" s="240"/>
      <c r="BK85" s="240"/>
      <c r="BL85" s="240"/>
      <c r="BM85" s="240"/>
      <c r="BN85" s="240"/>
      <c r="BO85" s="241"/>
      <c r="BP85" s="305" t="s">
        <v>65</v>
      </c>
      <c r="BQ85" s="306"/>
      <c r="BR85" s="306"/>
      <c r="BS85" s="306"/>
      <c r="BT85" s="306"/>
      <c r="BU85" s="306"/>
      <c r="BV85" s="306"/>
      <c r="BW85" s="307"/>
      <c r="BX85" s="305" t="s">
        <v>65</v>
      </c>
      <c r="BY85" s="306"/>
      <c r="BZ85" s="306"/>
      <c r="CA85" s="306"/>
      <c r="CB85" s="306"/>
      <c r="CC85" s="306"/>
      <c r="CD85" s="306"/>
      <c r="CE85" s="307"/>
      <c r="CF85" s="329"/>
      <c r="CG85" s="240"/>
      <c r="CH85" s="240"/>
      <c r="CI85" s="240"/>
      <c r="CJ85" s="240"/>
      <c r="CK85" s="240"/>
      <c r="CL85" s="240"/>
      <c r="CM85" s="241"/>
      <c r="CN85" s="305" t="s">
        <v>65</v>
      </c>
      <c r="CO85" s="306"/>
      <c r="CP85" s="306"/>
      <c r="CQ85" s="306"/>
      <c r="CR85" s="306"/>
      <c r="CS85" s="306"/>
      <c r="CT85" s="306"/>
      <c r="CU85" s="307"/>
    </row>
    <row r="86" spans="1:99" s="1" customFormat="1" ht="12.75" customHeight="1" x14ac:dyDescent="0.2">
      <c r="A86" s="235" t="s">
        <v>125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03"/>
      <c r="S86" s="204"/>
      <c r="T86" s="204"/>
      <c r="U86" s="205"/>
      <c r="V86" s="324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6"/>
      <c r="AI86" s="211"/>
      <c r="AJ86" s="212"/>
      <c r="AK86" s="212"/>
      <c r="AL86" s="212"/>
      <c r="AM86" s="212"/>
      <c r="AN86" s="212"/>
      <c r="AO86" s="212"/>
      <c r="AP86" s="212"/>
      <c r="AQ86" s="213"/>
      <c r="AR86" s="247"/>
      <c r="AS86" s="243"/>
      <c r="AT86" s="243"/>
      <c r="AU86" s="243"/>
      <c r="AV86" s="243"/>
      <c r="AW86" s="243"/>
      <c r="AX86" s="243"/>
      <c r="AY86" s="244"/>
      <c r="AZ86" s="311"/>
      <c r="BA86" s="312"/>
      <c r="BB86" s="312"/>
      <c r="BC86" s="312"/>
      <c r="BD86" s="312"/>
      <c r="BE86" s="312"/>
      <c r="BF86" s="312"/>
      <c r="BG86" s="313"/>
      <c r="BH86" s="247"/>
      <c r="BI86" s="243"/>
      <c r="BJ86" s="243"/>
      <c r="BK86" s="243"/>
      <c r="BL86" s="243"/>
      <c r="BM86" s="243"/>
      <c r="BN86" s="243"/>
      <c r="BO86" s="244"/>
      <c r="BP86" s="311"/>
      <c r="BQ86" s="312"/>
      <c r="BR86" s="312"/>
      <c r="BS86" s="312"/>
      <c r="BT86" s="312"/>
      <c r="BU86" s="312"/>
      <c r="BV86" s="312"/>
      <c r="BW86" s="313"/>
      <c r="BX86" s="311"/>
      <c r="BY86" s="312"/>
      <c r="BZ86" s="312"/>
      <c r="CA86" s="312"/>
      <c r="CB86" s="312"/>
      <c r="CC86" s="312"/>
      <c r="CD86" s="312"/>
      <c r="CE86" s="313"/>
      <c r="CF86" s="247"/>
      <c r="CG86" s="243"/>
      <c r="CH86" s="243"/>
      <c r="CI86" s="243"/>
      <c r="CJ86" s="243"/>
      <c r="CK86" s="243"/>
      <c r="CL86" s="243"/>
      <c r="CM86" s="244"/>
      <c r="CN86" s="311"/>
      <c r="CO86" s="312"/>
      <c r="CP86" s="312"/>
      <c r="CQ86" s="312"/>
      <c r="CR86" s="312"/>
      <c r="CS86" s="312"/>
      <c r="CT86" s="312"/>
      <c r="CU86" s="313"/>
    </row>
    <row r="87" spans="1:99" s="1" customFormat="1" ht="12.75" customHeight="1" x14ac:dyDescent="0.2">
      <c r="A87" s="248" t="s">
        <v>126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39" t="s">
        <v>127</v>
      </c>
      <c r="S87" s="249"/>
      <c r="T87" s="249"/>
      <c r="U87" s="250"/>
      <c r="V87" s="318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20"/>
      <c r="AI87" s="293"/>
      <c r="AJ87" s="294"/>
      <c r="AK87" s="294"/>
      <c r="AL87" s="294"/>
      <c r="AM87" s="294"/>
      <c r="AN87" s="294"/>
      <c r="AO87" s="294"/>
      <c r="AP87" s="294"/>
      <c r="AQ87" s="295"/>
      <c r="AR87" s="329"/>
      <c r="AS87" s="240"/>
      <c r="AT87" s="240"/>
      <c r="AU87" s="240"/>
      <c r="AV87" s="240"/>
      <c r="AW87" s="240"/>
      <c r="AX87" s="240"/>
      <c r="AY87" s="241"/>
      <c r="AZ87" s="305" t="s">
        <v>65</v>
      </c>
      <c r="BA87" s="306"/>
      <c r="BB87" s="306"/>
      <c r="BC87" s="306"/>
      <c r="BD87" s="306"/>
      <c r="BE87" s="306"/>
      <c r="BF87" s="306"/>
      <c r="BG87" s="307"/>
      <c r="BH87" s="329"/>
      <c r="BI87" s="240"/>
      <c r="BJ87" s="240"/>
      <c r="BK87" s="240"/>
      <c r="BL87" s="240"/>
      <c r="BM87" s="240"/>
      <c r="BN87" s="240"/>
      <c r="BO87" s="241"/>
      <c r="BP87" s="305" t="s">
        <v>65</v>
      </c>
      <c r="BQ87" s="306"/>
      <c r="BR87" s="306"/>
      <c r="BS87" s="306"/>
      <c r="BT87" s="306"/>
      <c r="BU87" s="306"/>
      <c r="BV87" s="306"/>
      <c r="BW87" s="307"/>
      <c r="BX87" s="305" t="s">
        <v>65</v>
      </c>
      <c r="BY87" s="306"/>
      <c r="BZ87" s="306"/>
      <c r="CA87" s="306"/>
      <c r="CB87" s="306"/>
      <c r="CC87" s="306"/>
      <c r="CD87" s="306"/>
      <c r="CE87" s="307"/>
      <c r="CF87" s="329"/>
      <c r="CG87" s="240"/>
      <c r="CH87" s="240"/>
      <c r="CI87" s="240"/>
      <c r="CJ87" s="240"/>
      <c r="CK87" s="240"/>
      <c r="CL87" s="240"/>
      <c r="CM87" s="241"/>
      <c r="CN87" s="305" t="s">
        <v>65</v>
      </c>
      <c r="CO87" s="306"/>
      <c r="CP87" s="306"/>
      <c r="CQ87" s="306"/>
      <c r="CR87" s="306"/>
      <c r="CS87" s="306"/>
      <c r="CT87" s="306"/>
      <c r="CU87" s="307"/>
    </row>
    <row r="88" spans="1:99" s="1" customFormat="1" ht="12.75" customHeight="1" x14ac:dyDescent="0.2">
      <c r="A88" s="235" t="s">
        <v>128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03"/>
      <c r="S88" s="204"/>
      <c r="T88" s="204"/>
      <c r="U88" s="205"/>
      <c r="V88" s="324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6"/>
      <c r="AI88" s="211"/>
      <c r="AJ88" s="212"/>
      <c r="AK88" s="212"/>
      <c r="AL88" s="212"/>
      <c r="AM88" s="212"/>
      <c r="AN88" s="212"/>
      <c r="AO88" s="212"/>
      <c r="AP88" s="212"/>
      <c r="AQ88" s="213"/>
      <c r="AR88" s="247"/>
      <c r="AS88" s="243"/>
      <c r="AT88" s="243"/>
      <c r="AU88" s="243"/>
      <c r="AV88" s="243"/>
      <c r="AW88" s="243"/>
      <c r="AX88" s="243"/>
      <c r="AY88" s="244"/>
      <c r="AZ88" s="311"/>
      <c r="BA88" s="312"/>
      <c r="BB88" s="312"/>
      <c r="BC88" s="312"/>
      <c r="BD88" s="312"/>
      <c r="BE88" s="312"/>
      <c r="BF88" s="312"/>
      <c r="BG88" s="313"/>
      <c r="BH88" s="247"/>
      <c r="BI88" s="243"/>
      <c r="BJ88" s="243"/>
      <c r="BK88" s="243"/>
      <c r="BL88" s="243"/>
      <c r="BM88" s="243"/>
      <c r="BN88" s="243"/>
      <c r="BO88" s="244"/>
      <c r="BP88" s="311"/>
      <c r="BQ88" s="312"/>
      <c r="BR88" s="312"/>
      <c r="BS88" s="312"/>
      <c r="BT88" s="312"/>
      <c r="BU88" s="312"/>
      <c r="BV88" s="312"/>
      <c r="BW88" s="313"/>
      <c r="BX88" s="311"/>
      <c r="BY88" s="312"/>
      <c r="BZ88" s="312"/>
      <c r="CA88" s="312"/>
      <c r="CB88" s="312"/>
      <c r="CC88" s="312"/>
      <c r="CD88" s="312"/>
      <c r="CE88" s="313"/>
      <c r="CF88" s="247"/>
      <c r="CG88" s="243"/>
      <c r="CH88" s="243"/>
      <c r="CI88" s="243"/>
      <c r="CJ88" s="243"/>
      <c r="CK88" s="243"/>
      <c r="CL88" s="243"/>
      <c r="CM88" s="244"/>
      <c r="CN88" s="311"/>
      <c r="CO88" s="312"/>
      <c r="CP88" s="312"/>
      <c r="CQ88" s="312"/>
      <c r="CR88" s="312"/>
      <c r="CS88" s="312"/>
      <c r="CT88" s="312"/>
      <c r="CU88" s="313"/>
    </row>
    <row r="89" spans="1:99" s="1" customFormat="1" ht="15" x14ac:dyDescent="0.25">
      <c r="A89" s="283" t="s">
        <v>129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162" t="s">
        <v>130</v>
      </c>
      <c r="S89" s="163"/>
      <c r="T89" s="163"/>
      <c r="U89" s="164"/>
      <c r="V89" s="284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6"/>
      <c r="AI89" s="166"/>
      <c r="AJ89" s="167"/>
      <c r="AK89" s="167"/>
      <c r="AL89" s="167"/>
      <c r="AM89" s="167"/>
      <c r="AN89" s="167"/>
      <c r="AO89" s="167"/>
      <c r="AP89" s="167"/>
      <c r="AQ89" s="168"/>
      <c r="AR89" s="156"/>
      <c r="AS89" s="157"/>
      <c r="AT89" s="157"/>
      <c r="AU89" s="157"/>
      <c r="AV89" s="157"/>
      <c r="AW89" s="157"/>
      <c r="AX89" s="157"/>
      <c r="AY89" s="158"/>
      <c r="AZ89" s="159" t="s">
        <v>65</v>
      </c>
      <c r="BA89" s="160"/>
      <c r="BB89" s="160"/>
      <c r="BC89" s="160"/>
      <c r="BD89" s="160"/>
      <c r="BE89" s="160"/>
      <c r="BF89" s="160"/>
      <c r="BG89" s="161"/>
      <c r="BH89" s="156"/>
      <c r="BI89" s="157"/>
      <c r="BJ89" s="157"/>
      <c r="BK89" s="157"/>
      <c r="BL89" s="157"/>
      <c r="BM89" s="157"/>
      <c r="BN89" s="157"/>
      <c r="BO89" s="158"/>
      <c r="BP89" s="159" t="s">
        <v>65</v>
      </c>
      <c r="BQ89" s="160"/>
      <c r="BR89" s="160"/>
      <c r="BS89" s="160"/>
      <c r="BT89" s="160"/>
      <c r="BU89" s="160"/>
      <c r="BV89" s="160"/>
      <c r="BW89" s="161"/>
      <c r="BX89" s="159" t="s">
        <v>65</v>
      </c>
      <c r="BY89" s="160"/>
      <c r="BZ89" s="160"/>
      <c r="CA89" s="160"/>
      <c r="CB89" s="160"/>
      <c r="CC89" s="160"/>
      <c r="CD89" s="160"/>
      <c r="CE89" s="161"/>
      <c r="CF89" s="156"/>
      <c r="CG89" s="157"/>
      <c r="CH89" s="157"/>
      <c r="CI89" s="157"/>
      <c r="CJ89" s="157"/>
      <c r="CK89" s="157"/>
      <c r="CL89" s="157"/>
      <c r="CM89" s="158"/>
      <c r="CN89" s="159" t="s">
        <v>65</v>
      </c>
      <c r="CO89" s="160"/>
      <c r="CP89" s="160"/>
      <c r="CQ89" s="160"/>
      <c r="CR89" s="160"/>
      <c r="CS89" s="160"/>
      <c r="CT89" s="160"/>
      <c r="CU89" s="161"/>
    </row>
    <row r="90" spans="1:99" s="1" customFormat="1" ht="12.75" customHeight="1" x14ac:dyDescent="0.2">
      <c r="A90" s="248" t="s">
        <v>131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39" t="s">
        <v>132</v>
      </c>
      <c r="S90" s="249"/>
      <c r="T90" s="249"/>
      <c r="U90" s="250"/>
      <c r="V90" s="259" t="s">
        <v>65</v>
      </c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50"/>
      <c r="AI90" s="293"/>
      <c r="AJ90" s="294"/>
      <c r="AK90" s="294"/>
      <c r="AL90" s="294"/>
      <c r="AM90" s="294"/>
      <c r="AN90" s="294"/>
      <c r="AO90" s="294"/>
      <c r="AP90" s="294"/>
      <c r="AQ90" s="295"/>
      <c r="AR90" s="329"/>
      <c r="AS90" s="240"/>
      <c r="AT90" s="240"/>
      <c r="AU90" s="240"/>
      <c r="AV90" s="240"/>
      <c r="AW90" s="240"/>
      <c r="AX90" s="240"/>
      <c r="AY90" s="241"/>
      <c r="AZ90" s="305" t="s">
        <v>65</v>
      </c>
      <c r="BA90" s="306"/>
      <c r="BB90" s="306"/>
      <c r="BC90" s="306"/>
      <c r="BD90" s="306"/>
      <c r="BE90" s="306"/>
      <c r="BF90" s="306"/>
      <c r="BG90" s="307"/>
      <c r="BH90" s="329"/>
      <c r="BI90" s="240"/>
      <c r="BJ90" s="240"/>
      <c r="BK90" s="240"/>
      <c r="BL90" s="240"/>
      <c r="BM90" s="240"/>
      <c r="BN90" s="240"/>
      <c r="BO90" s="241"/>
      <c r="BP90" s="305" t="s">
        <v>65</v>
      </c>
      <c r="BQ90" s="306"/>
      <c r="BR90" s="306"/>
      <c r="BS90" s="306"/>
      <c r="BT90" s="306"/>
      <c r="BU90" s="306"/>
      <c r="BV90" s="306"/>
      <c r="BW90" s="307"/>
      <c r="BX90" s="305" t="s">
        <v>65</v>
      </c>
      <c r="BY90" s="306"/>
      <c r="BZ90" s="306"/>
      <c r="CA90" s="306"/>
      <c r="CB90" s="306"/>
      <c r="CC90" s="306"/>
      <c r="CD90" s="306"/>
      <c r="CE90" s="307"/>
      <c r="CF90" s="329"/>
      <c r="CG90" s="240"/>
      <c r="CH90" s="240"/>
      <c r="CI90" s="240"/>
      <c r="CJ90" s="240"/>
      <c r="CK90" s="240"/>
      <c r="CL90" s="240"/>
      <c r="CM90" s="241"/>
      <c r="CN90" s="305" t="s">
        <v>65</v>
      </c>
      <c r="CO90" s="306"/>
      <c r="CP90" s="306"/>
      <c r="CQ90" s="306"/>
      <c r="CR90" s="306"/>
      <c r="CS90" s="306"/>
      <c r="CT90" s="306"/>
      <c r="CU90" s="307"/>
    </row>
    <row r="91" spans="1:99" s="1" customFormat="1" ht="12.75" customHeight="1" x14ac:dyDescent="0.2">
      <c r="A91" s="235" t="s">
        <v>133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03"/>
      <c r="S91" s="204"/>
      <c r="T91" s="204"/>
      <c r="U91" s="205"/>
      <c r="V91" s="207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5"/>
      <c r="AI91" s="211"/>
      <c r="AJ91" s="212"/>
      <c r="AK91" s="212"/>
      <c r="AL91" s="212"/>
      <c r="AM91" s="212"/>
      <c r="AN91" s="212"/>
      <c r="AO91" s="212"/>
      <c r="AP91" s="212"/>
      <c r="AQ91" s="213"/>
      <c r="AR91" s="247"/>
      <c r="AS91" s="243"/>
      <c r="AT91" s="243"/>
      <c r="AU91" s="243"/>
      <c r="AV91" s="243"/>
      <c r="AW91" s="243"/>
      <c r="AX91" s="243"/>
      <c r="AY91" s="244"/>
      <c r="AZ91" s="311"/>
      <c r="BA91" s="312"/>
      <c r="BB91" s="312"/>
      <c r="BC91" s="312"/>
      <c r="BD91" s="312"/>
      <c r="BE91" s="312"/>
      <c r="BF91" s="312"/>
      <c r="BG91" s="313"/>
      <c r="BH91" s="247"/>
      <c r="BI91" s="243"/>
      <c r="BJ91" s="243"/>
      <c r="BK91" s="243"/>
      <c r="BL91" s="243"/>
      <c r="BM91" s="243"/>
      <c r="BN91" s="243"/>
      <c r="BO91" s="244"/>
      <c r="BP91" s="311"/>
      <c r="BQ91" s="312"/>
      <c r="BR91" s="312"/>
      <c r="BS91" s="312"/>
      <c r="BT91" s="312"/>
      <c r="BU91" s="312"/>
      <c r="BV91" s="312"/>
      <c r="BW91" s="313"/>
      <c r="BX91" s="311"/>
      <c r="BY91" s="312"/>
      <c r="BZ91" s="312"/>
      <c r="CA91" s="312"/>
      <c r="CB91" s="312"/>
      <c r="CC91" s="312"/>
      <c r="CD91" s="312"/>
      <c r="CE91" s="313"/>
      <c r="CF91" s="247"/>
      <c r="CG91" s="243"/>
      <c r="CH91" s="243"/>
      <c r="CI91" s="243"/>
      <c r="CJ91" s="243"/>
      <c r="CK91" s="243"/>
      <c r="CL91" s="243"/>
      <c r="CM91" s="244"/>
      <c r="CN91" s="311"/>
      <c r="CO91" s="312"/>
      <c r="CP91" s="312"/>
      <c r="CQ91" s="312"/>
      <c r="CR91" s="312"/>
      <c r="CS91" s="312"/>
      <c r="CT91" s="312"/>
      <c r="CU91" s="313"/>
    </row>
    <row r="92" spans="1:99" s="1" customFormat="1" ht="12.75" customHeight="1" x14ac:dyDescent="0.2">
      <c r="A92" s="248" t="s">
        <v>134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39" t="s">
        <v>135</v>
      </c>
      <c r="S92" s="249"/>
      <c r="T92" s="249"/>
      <c r="U92" s="250"/>
      <c r="V92" s="259" t="s">
        <v>65</v>
      </c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50"/>
      <c r="AI92" s="293"/>
      <c r="AJ92" s="294"/>
      <c r="AK92" s="294"/>
      <c r="AL92" s="294"/>
      <c r="AM92" s="294"/>
      <c r="AN92" s="294"/>
      <c r="AO92" s="294"/>
      <c r="AP92" s="294"/>
      <c r="AQ92" s="295"/>
      <c r="AR92" s="329"/>
      <c r="AS92" s="240"/>
      <c r="AT92" s="240"/>
      <c r="AU92" s="240"/>
      <c r="AV92" s="240"/>
      <c r="AW92" s="240"/>
      <c r="AX92" s="240"/>
      <c r="AY92" s="241"/>
      <c r="AZ92" s="305" t="s">
        <v>65</v>
      </c>
      <c r="BA92" s="306"/>
      <c r="BB92" s="306"/>
      <c r="BC92" s="306"/>
      <c r="BD92" s="306"/>
      <c r="BE92" s="306"/>
      <c r="BF92" s="306"/>
      <c r="BG92" s="307"/>
      <c r="BH92" s="329"/>
      <c r="BI92" s="240"/>
      <c r="BJ92" s="240"/>
      <c r="BK92" s="240"/>
      <c r="BL92" s="240"/>
      <c r="BM92" s="240"/>
      <c r="BN92" s="240"/>
      <c r="BO92" s="241"/>
      <c r="BP92" s="305" t="s">
        <v>65</v>
      </c>
      <c r="BQ92" s="306"/>
      <c r="BR92" s="306"/>
      <c r="BS92" s="306"/>
      <c r="BT92" s="306"/>
      <c r="BU92" s="306"/>
      <c r="BV92" s="306"/>
      <c r="BW92" s="307"/>
      <c r="BX92" s="305" t="s">
        <v>65</v>
      </c>
      <c r="BY92" s="306"/>
      <c r="BZ92" s="306"/>
      <c r="CA92" s="306"/>
      <c r="CB92" s="306"/>
      <c r="CC92" s="306"/>
      <c r="CD92" s="306"/>
      <c r="CE92" s="307"/>
      <c r="CF92" s="329"/>
      <c r="CG92" s="240"/>
      <c r="CH92" s="240"/>
      <c r="CI92" s="240"/>
      <c r="CJ92" s="240"/>
      <c r="CK92" s="240"/>
      <c r="CL92" s="240"/>
      <c r="CM92" s="241"/>
      <c r="CN92" s="305" t="s">
        <v>65</v>
      </c>
      <c r="CO92" s="306"/>
      <c r="CP92" s="306"/>
      <c r="CQ92" s="306"/>
      <c r="CR92" s="306"/>
      <c r="CS92" s="306"/>
      <c r="CT92" s="306"/>
      <c r="CU92" s="307"/>
    </row>
    <row r="93" spans="1:99" s="1" customFormat="1" ht="13.5" customHeight="1" thickBot="1" x14ac:dyDescent="0.25">
      <c r="A93" s="235" t="s">
        <v>133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352"/>
      <c r="S93" s="353"/>
      <c r="T93" s="353"/>
      <c r="U93" s="354"/>
      <c r="V93" s="355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4"/>
      <c r="AI93" s="356"/>
      <c r="AJ93" s="357"/>
      <c r="AK93" s="357"/>
      <c r="AL93" s="357"/>
      <c r="AM93" s="357"/>
      <c r="AN93" s="357"/>
      <c r="AO93" s="357"/>
      <c r="AP93" s="357"/>
      <c r="AQ93" s="358"/>
      <c r="AR93" s="349"/>
      <c r="AS93" s="350"/>
      <c r="AT93" s="350"/>
      <c r="AU93" s="350"/>
      <c r="AV93" s="350"/>
      <c r="AW93" s="350"/>
      <c r="AX93" s="350"/>
      <c r="AY93" s="351"/>
      <c r="AZ93" s="346"/>
      <c r="BA93" s="347"/>
      <c r="BB93" s="347"/>
      <c r="BC93" s="347"/>
      <c r="BD93" s="347"/>
      <c r="BE93" s="347"/>
      <c r="BF93" s="347"/>
      <c r="BG93" s="348"/>
      <c r="BH93" s="349"/>
      <c r="BI93" s="350"/>
      <c r="BJ93" s="350"/>
      <c r="BK93" s="350"/>
      <c r="BL93" s="350"/>
      <c r="BM93" s="350"/>
      <c r="BN93" s="350"/>
      <c r="BO93" s="351"/>
      <c r="BP93" s="346"/>
      <c r="BQ93" s="347"/>
      <c r="BR93" s="347"/>
      <c r="BS93" s="347"/>
      <c r="BT93" s="347"/>
      <c r="BU93" s="347"/>
      <c r="BV93" s="347"/>
      <c r="BW93" s="348"/>
      <c r="BX93" s="346"/>
      <c r="BY93" s="347"/>
      <c r="BZ93" s="347"/>
      <c r="CA93" s="347"/>
      <c r="CB93" s="347"/>
      <c r="CC93" s="347"/>
      <c r="CD93" s="347"/>
      <c r="CE93" s="348"/>
      <c r="CF93" s="349"/>
      <c r="CG93" s="350"/>
      <c r="CH93" s="350"/>
      <c r="CI93" s="350"/>
      <c r="CJ93" s="350"/>
      <c r="CK93" s="350"/>
      <c r="CL93" s="350"/>
      <c r="CM93" s="351"/>
      <c r="CN93" s="346"/>
      <c r="CO93" s="347"/>
      <c r="CP93" s="347"/>
      <c r="CQ93" s="347"/>
      <c r="CR93" s="347"/>
      <c r="CS93" s="347"/>
      <c r="CT93" s="347"/>
      <c r="CU93" s="348"/>
    </row>
    <row r="94" spans="1:99" s="1" customFormat="1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AI94" s="10"/>
      <c r="AJ94" s="10"/>
      <c r="AK94" s="10"/>
      <c r="AL94" s="10"/>
      <c r="AM94" s="10"/>
      <c r="AN94" s="10"/>
      <c r="AO94" s="10"/>
      <c r="AP94" s="10"/>
      <c r="AQ94" s="10"/>
      <c r="AZ94" s="34"/>
      <c r="BA94" s="34"/>
      <c r="BB94" s="34"/>
      <c r="BC94" s="34"/>
      <c r="BD94" s="34"/>
      <c r="BE94" s="34"/>
      <c r="BF94" s="34"/>
      <c r="BG94" s="34"/>
    </row>
    <row r="95" spans="1:99" s="1" customFormat="1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AI95" s="10"/>
      <c r="AJ95" s="10"/>
      <c r="AK95" s="10"/>
      <c r="AL95" s="10"/>
      <c r="AM95" s="10"/>
      <c r="AN95" s="10"/>
      <c r="AO95" s="10"/>
      <c r="AP95" s="10"/>
      <c r="AQ95" s="10"/>
      <c r="AZ95" s="34"/>
      <c r="BA95" s="34"/>
      <c r="BB95" s="34"/>
      <c r="BC95" s="34"/>
      <c r="BD95" s="34"/>
      <c r="BE95" s="34"/>
      <c r="BF95" s="34"/>
      <c r="BG95" s="34"/>
    </row>
    <row r="96" spans="1:99" s="1" customFormat="1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AZ96" s="34"/>
      <c r="BA96" s="34"/>
      <c r="BB96" s="34"/>
      <c r="BC96" s="34"/>
      <c r="BD96" s="34"/>
      <c r="BE96" s="34"/>
      <c r="BF96" s="34"/>
      <c r="BG96" s="34"/>
    </row>
    <row r="97" spans="1:59" s="1" customFormat="1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AZ97" s="34"/>
      <c r="BA97" s="34"/>
      <c r="BB97" s="34"/>
      <c r="BC97" s="34"/>
      <c r="BD97" s="34"/>
      <c r="BE97" s="34"/>
      <c r="BF97" s="34"/>
      <c r="BG97" s="34"/>
    </row>
    <row r="98" spans="1:59" s="1" customFormat="1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AZ98" s="34"/>
      <c r="BA98" s="34"/>
      <c r="BB98" s="34"/>
      <c r="BC98" s="34"/>
      <c r="BD98" s="34"/>
      <c r="BE98" s="34"/>
      <c r="BF98" s="34"/>
      <c r="BG98" s="34"/>
    </row>
    <row r="99" spans="1:59" s="1" customFormat="1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AZ99" s="34"/>
      <c r="BA99" s="34"/>
      <c r="BB99" s="34"/>
      <c r="BC99" s="34"/>
      <c r="BD99" s="34"/>
      <c r="BE99" s="34"/>
      <c r="BF99" s="34"/>
      <c r="BG99" s="34"/>
    </row>
    <row r="100" spans="1:59" s="1" customFormat="1" ht="12.75" x14ac:dyDescent="0.2">
      <c r="AZ100" s="34"/>
      <c r="BA100" s="34"/>
      <c r="BB100" s="34"/>
      <c r="BC100" s="34"/>
      <c r="BD100" s="34"/>
      <c r="BE100" s="34"/>
      <c r="BF100" s="34"/>
      <c r="BG100" s="34"/>
    </row>
    <row r="101" spans="1:59" s="1" customFormat="1" ht="12.75" x14ac:dyDescent="0.2">
      <c r="AZ101" s="34"/>
      <c r="BA101" s="34"/>
      <c r="BB101" s="34"/>
      <c r="BC101" s="34"/>
      <c r="BD101" s="34"/>
      <c r="BE101" s="34"/>
      <c r="BF101" s="34"/>
      <c r="BG101" s="34"/>
    </row>
    <row r="102" spans="1:59" s="1" customFormat="1" ht="12.75" x14ac:dyDescent="0.2">
      <c r="AZ102" s="34"/>
      <c r="BA102" s="34"/>
      <c r="BB102" s="34"/>
      <c r="BC102" s="34"/>
      <c r="BD102" s="34"/>
      <c r="BE102" s="34"/>
      <c r="BF102" s="34"/>
      <c r="BG102" s="34"/>
    </row>
    <row r="103" spans="1:59" s="1" customFormat="1" ht="12.75" x14ac:dyDescent="0.2">
      <c r="AZ103" s="34"/>
      <c r="BA103" s="34"/>
      <c r="BB103" s="34"/>
      <c r="BC103" s="34"/>
      <c r="BD103" s="34"/>
      <c r="BE103" s="34"/>
      <c r="BF103" s="34"/>
      <c r="BG103" s="34"/>
    </row>
    <row r="104" spans="1:59" s="1" customFormat="1" ht="12.75" x14ac:dyDescent="0.2">
      <c r="AZ104" s="34"/>
      <c r="BA104" s="34"/>
      <c r="BB104" s="34"/>
      <c r="BC104" s="34"/>
      <c r="BD104" s="34"/>
      <c r="BE104" s="34"/>
      <c r="BF104" s="34"/>
      <c r="BG104" s="34"/>
    </row>
    <row r="105" spans="1:59" s="1" customFormat="1" ht="12.75" x14ac:dyDescent="0.2">
      <c r="AZ105" s="34"/>
      <c r="BA105" s="34"/>
      <c r="BB105" s="34"/>
      <c r="BC105" s="34"/>
      <c r="BD105" s="34"/>
      <c r="BE105" s="34"/>
      <c r="BF105" s="34"/>
      <c r="BG105" s="34"/>
    </row>
    <row r="106" spans="1:59" s="1" customFormat="1" ht="12.75" x14ac:dyDescent="0.2">
      <c r="AZ106" s="34"/>
      <c r="BA106" s="34"/>
      <c r="BB106" s="34"/>
      <c r="BC106" s="34"/>
      <c r="BD106" s="34"/>
      <c r="BE106" s="34"/>
      <c r="BF106" s="34"/>
      <c r="BG106" s="34"/>
    </row>
    <row r="107" spans="1:59" s="1" customFormat="1" ht="12.75" x14ac:dyDescent="0.2">
      <c r="AZ107" s="34"/>
      <c r="BA107" s="34"/>
      <c r="BB107" s="34"/>
      <c r="BC107" s="34"/>
      <c r="BD107" s="34"/>
      <c r="BE107" s="34"/>
      <c r="BF107" s="34"/>
      <c r="BG107" s="34"/>
    </row>
    <row r="108" spans="1:59" s="1" customFormat="1" ht="12.75" x14ac:dyDescent="0.2">
      <c r="AZ108" s="34"/>
      <c r="BA108" s="34"/>
      <c r="BB108" s="34"/>
      <c r="BC108" s="34"/>
      <c r="BD108" s="34"/>
      <c r="BE108" s="34"/>
      <c r="BF108" s="34"/>
      <c r="BG108" s="34"/>
    </row>
    <row r="109" spans="1:59" s="1" customFormat="1" ht="12.75" x14ac:dyDescent="0.2">
      <c r="AZ109" s="34"/>
      <c r="BA109" s="34"/>
      <c r="BB109" s="34"/>
      <c r="BC109" s="34"/>
      <c r="BD109" s="34"/>
      <c r="BE109" s="34"/>
      <c r="BF109" s="34"/>
      <c r="BG109" s="34"/>
    </row>
    <row r="110" spans="1:59" s="1" customFormat="1" ht="12.75" x14ac:dyDescent="0.2">
      <c r="AZ110" s="34"/>
      <c r="BA110" s="34"/>
      <c r="BB110" s="34"/>
      <c r="BC110" s="34"/>
      <c r="BD110" s="34"/>
      <c r="BE110" s="34"/>
      <c r="BF110" s="34"/>
      <c r="BG110" s="34"/>
    </row>
    <row r="111" spans="1:59" s="1" customFormat="1" ht="12.75" x14ac:dyDescent="0.2"/>
    <row r="112" spans="1:59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</sheetData>
  <mergeCells count="641">
    <mergeCell ref="CN77:CU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7:CM77"/>
    <mergeCell ref="CN57:CU57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CN76:CU76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BH73:BO74"/>
    <mergeCell ref="BP73:BW74"/>
    <mergeCell ref="BX73:CE74"/>
    <mergeCell ref="CF73:CM74"/>
    <mergeCell ref="BX56:CE56"/>
    <mergeCell ref="CF56:CM56"/>
    <mergeCell ref="CN56:CU56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41:Q42"/>
    <mergeCell ref="AZ92:BG93"/>
    <mergeCell ref="BH92:BO93"/>
    <mergeCell ref="BP92:BW93"/>
    <mergeCell ref="BX92:CE93"/>
    <mergeCell ref="CF92:CM93"/>
    <mergeCell ref="CN92:CU93"/>
    <mergeCell ref="A91:Q91"/>
    <mergeCell ref="A92:Q92"/>
    <mergeCell ref="R92:U93"/>
    <mergeCell ref="V92:AH93"/>
    <mergeCell ref="AI92:AQ93"/>
    <mergeCell ref="AR92:AY93"/>
    <mergeCell ref="A93:Q93"/>
    <mergeCell ref="AZ90:BG91"/>
    <mergeCell ref="BH90:BO91"/>
    <mergeCell ref="BP90:BW91"/>
    <mergeCell ref="BX90:CE91"/>
    <mergeCell ref="CF90:CM91"/>
    <mergeCell ref="CN90:CU91"/>
    <mergeCell ref="BH89:BO89"/>
    <mergeCell ref="BP89:BW89"/>
    <mergeCell ref="BX89:CE89"/>
    <mergeCell ref="CF89:CM89"/>
    <mergeCell ref="CN89:CU89"/>
    <mergeCell ref="A90:Q90"/>
    <mergeCell ref="R90:U91"/>
    <mergeCell ref="V90:AH91"/>
    <mergeCell ref="AI90:AQ91"/>
    <mergeCell ref="AR90:AY91"/>
    <mergeCell ref="A89:Q89"/>
    <mergeCell ref="R89:U89"/>
    <mergeCell ref="V89:AH89"/>
    <mergeCell ref="AI89:AQ89"/>
    <mergeCell ref="AR89:AY89"/>
    <mergeCell ref="AZ89:BG89"/>
    <mergeCell ref="AZ87:BG88"/>
    <mergeCell ref="BH87:BO88"/>
    <mergeCell ref="BP87:BW88"/>
    <mergeCell ref="BX87:CE88"/>
    <mergeCell ref="CF87:CM88"/>
    <mergeCell ref="CN87:CU88"/>
    <mergeCell ref="A86:Q86"/>
    <mergeCell ref="A87:Q87"/>
    <mergeCell ref="R87:U88"/>
    <mergeCell ref="V87:AH88"/>
    <mergeCell ref="AI87:AQ88"/>
    <mergeCell ref="AR87:AY88"/>
    <mergeCell ref="A88:Q88"/>
    <mergeCell ref="AZ85:BG86"/>
    <mergeCell ref="BH85:BO86"/>
    <mergeCell ref="BP85:BW86"/>
    <mergeCell ref="BX85:CE86"/>
    <mergeCell ref="CF85:CM86"/>
    <mergeCell ref="CN85:CU86"/>
    <mergeCell ref="BH84:BO84"/>
    <mergeCell ref="BP84:BW84"/>
    <mergeCell ref="BX84:CE84"/>
    <mergeCell ref="CF84:CM84"/>
    <mergeCell ref="CN84:CU84"/>
    <mergeCell ref="A85:Q85"/>
    <mergeCell ref="R85:U86"/>
    <mergeCell ref="V85:AH86"/>
    <mergeCell ref="AI85:AQ86"/>
    <mergeCell ref="AR85:AY86"/>
    <mergeCell ref="A84:Q84"/>
    <mergeCell ref="R84:U84"/>
    <mergeCell ref="V84:AH84"/>
    <mergeCell ref="AI84:AQ84"/>
    <mergeCell ref="AR84:AY84"/>
    <mergeCell ref="AZ84:BG84"/>
    <mergeCell ref="BH82:BO83"/>
    <mergeCell ref="BP82:BW83"/>
    <mergeCell ref="BX82:CE83"/>
    <mergeCell ref="CF82:CM83"/>
    <mergeCell ref="CN82:CU83"/>
    <mergeCell ref="A83:Q83"/>
    <mergeCell ref="A82:Q82"/>
    <mergeCell ref="R82:U83"/>
    <mergeCell ref="V82:AH83"/>
    <mergeCell ref="AI82:AQ83"/>
    <mergeCell ref="AR82:AY83"/>
    <mergeCell ref="AZ82:BG83"/>
    <mergeCell ref="BH80:BO81"/>
    <mergeCell ref="BP80:BW81"/>
    <mergeCell ref="BX80:CE81"/>
    <mergeCell ref="CF80:CM81"/>
    <mergeCell ref="CN80:CU81"/>
    <mergeCell ref="A81:Q81"/>
    <mergeCell ref="A80:Q80"/>
    <mergeCell ref="R80:U81"/>
    <mergeCell ref="V80:AH81"/>
    <mergeCell ref="AI80:AQ81"/>
    <mergeCell ref="AR80:AY81"/>
    <mergeCell ref="AZ80:BG81"/>
    <mergeCell ref="CN73:CU74"/>
    <mergeCell ref="A74:Q74"/>
    <mergeCell ref="A73:Q73"/>
    <mergeCell ref="R73:U74"/>
    <mergeCell ref="V73:AH74"/>
    <mergeCell ref="AI73:AQ74"/>
    <mergeCell ref="AR73:AY74"/>
    <mergeCell ref="AZ73:BG74"/>
    <mergeCell ref="BH70:BO72"/>
    <mergeCell ref="BP70:BW72"/>
    <mergeCell ref="BX70:CE72"/>
    <mergeCell ref="CF70:CM72"/>
    <mergeCell ref="CN70:CU72"/>
    <mergeCell ref="A71:Q71"/>
    <mergeCell ref="A72:Q72"/>
    <mergeCell ref="A70:Q70"/>
    <mergeCell ref="R70:U72"/>
    <mergeCell ref="V70:AH72"/>
    <mergeCell ref="AI70:AQ72"/>
    <mergeCell ref="AR70:AY72"/>
    <mergeCell ref="AZ70:BG72"/>
    <mergeCell ref="AZ69:BG69"/>
    <mergeCell ref="BH69:BO69"/>
    <mergeCell ref="BP69:BW69"/>
    <mergeCell ref="BX69:CE69"/>
    <mergeCell ref="CF69:CM69"/>
    <mergeCell ref="CN69:CU69"/>
    <mergeCell ref="A68:Q68"/>
    <mergeCell ref="A69:Q69"/>
    <mergeCell ref="R69:U69"/>
    <mergeCell ref="V69:AH69"/>
    <mergeCell ref="AI69:AQ69"/>
    <mergeCell ref="AR69:AY69"/>
    <mergeCell ref="AZ67:BG68"/>
    <mergeCell ref="BH67:BO68"/>
    <mergeCell ref="BP67:BW68"/>
    <mergeCell ref="BX67:CE68"/>
    <mergeCell ref="CF67:CM68"/>
    <mergeCell ref="CN67:CU68"/>
    <mergeCell ref="BH66:BO66"/>
    <mergeCell ref="BP66:BW66"/>
    <mergeCell ref="BX66:CE66"/>
    <mergeCell ref="CF66:CM66"/>
    <mergeCell ref="CN66:CU66"/>
    <mergeCell ref="A67:Q67"/>
    <mergeCell ref="R67:U68"/>
    <mergeCell ref="V67:AH68"/>
    <mergeCell ref="AI67:AQ68"/>
    <mergeCell ref="AR67:AY68"/>
    <mergeCell ref="A66:Q66"/>
    <mergeCell ref="R66:U66"/>
    <mergeCell ref="V66:AH66"/>
    <mergeCell ref="AI66:AQ66"/>
    <mergeCell ref="AR66:AY66"/>
    <mergeCell ref="AZ66:BG66"/>
    <mergeCell ref="BH64:BO65"/>
    <mergeCell ref="BP64:BW65"/>
    <mergeCell ref="BX64:CE65"/>
    <mergeCell ref="CF64:CM65"/>
    <mergeCell ref="CN64:CU65"/>
    <mergeCell ref="A65:Q65"/>
    <mergeCell ref="A64:Q64"/>
    <mergeCell ref="R64:U65"/>
    <mergeCell ref="V64:AH65"/>
    <mergeCell ref="AI64:AQ65"/>
    <mergeCell ref="AR64:AY65"/>
    <mergeCell ref="AZ64:BG65"/>
    <mergeCell ref="AZ63:BG63"/>
    <mergeCell ref="BH63:BO63"/>
    <mergeCell ref="BP63:BW63"/>
    <mergeCell ref="BX63:CE63"/>
    <mergeCell ref="CF63:CM63"/>
    <mergeCell ref="CN63:CU63"/>
    <mergeCell ref="BH62:BO62"/>
    <mergeCell ref="BP62:BW62"/>
    <mergeCell ref="BX62:CE62"/>
    <mergeCell ref="CF62:CM62"/>
    <mergeCell ref="CN62:CU62"/>
    <mergeCell ref="AZ62:BG62"/>
    <mergeCell ref="A63:Q63"/>
    <mergeCell ref="R63:U63"/>
    <mergeCell ref="V63:AH63"/>
    <mergeCell ref="AI63:AQ63"/>
    <mergeCell ref="AR63:AY63"/>
    <mergeCell ref="A62:Q62"/>
    <mergeCell ref="R62:U62"/>
    <mergeCell ref="V62:AH62"/>
    <mergeCell ref="AI62:AQ62"/>
    <mergeCell ref="AR62:AY62"/>
    <mergeCell ref="CN53:CU53"/>
    <mergeCell ref="R54:U54"/>
    <mergeCell ref="V54:AH54"/>
    <mergeCell ref="AI54:AQ54"/>
    <mergeCell ref="AR54:AY54"/>
    <mergeCell ref="AZ54:BG54"/>
    <mergeCell ref="BX61:CE61"/>
    <mergeCell ref="CF61:CM61"/>
    <mergeCell ref="CN61:CU61"/>
    <mergeCell ref="R61:U61"/>
    <mergeCell ref="V61:AH61"/>
    <mergeCell ref="AI61:AQ61"/>
    <mergeCell ref="AR61:AY61"/>
    <mergeCell ref="AZ59:BG60"/>
    <mergeCell ref="BH59:BO60"/>
    <mergeCell ref="BP59:BW60"/>
    <mergeCell ref="BX59:CE60"/>
    <mergeCell ref="CF59:CM60"/>
    <mergeCell ref="CN59:CU60"/>
    <mergeCell ref="R59:U60"/>
    <mergeCell ref="V59:AH60"/>
    <mergeCell ref="AI59:AQ60"/>
    <mergeCell ref="AR59:AY60"/>
    <mergeCell ref="CN55:CU55"/>
    <mergeCell ref="CN58:CU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R53:AY53"/>
    <mergeCell ref="AZ53:BG53"/>
    <mergeCell ref="BH54:BO54"/>
    <mergeCell ref="BP54:BW54"/>
    <mergeCell ref="BX54:CE54"/>
    <mergeCell ref="CF54:CM54"/>
    <mergeCell ref="A53:Q58"/>
    <mergeCell ref="AZ61:BG61"/>
    <mergeCell ref="BH61:BO61"/>
    <mergeCell ref="BP61:BW61"/>
    <mergeCell ref="BH53:BO53"/>
    <mergeCell ref="BP53:BW53"/>
    <mergeCell ref="BX53:CE53"/>
    <mergeCell ref="CF53:CM53"/>
    <mergeCell ref="A60:Q60"/>
    <mergeCell ref="A61:Q61"/>
    <mergeCell ref="A59:Q59"/>
    <mergeCell ref="R56:U56"/>
    <mergeCell ref="V56:AH56"/>
    <mergeCell ref="AI56:AQ56"/>
    <mergeCell ref="AR56:AY56"/>
    <mergeCell ref="AZ56:BG56"/>
    <mergeCell ref="BH56:BO56"/>
    <mergeCell ref="BP56:BW56"/>
    <mergeCell ref="CN54:CU54"/>
    <mergeCell ref="AZ50:BG52"/>
    <mergeCell ref="BH50:BO52"/>
    <mergeCell ref="BP50:BW52"/>
    <mergeCell ref="BX50:CE52"/>
    <mergeCell ref="CF50:CM52"/>
    <mergeCell ref="CN50:CU52"/>
    <mergeCell ref="A49:Q49"/>
    <mergeCell ref="A50:Q50"/>
    <mergeCell ref="R50:U52"/>
    <mergeCell ref="V50:AH52"/>
    <mergeCell ref="AI50:AQ52"/>
    <mergeCell ref="AR50:AY52"/>
    <mergeCell ref="A51:Q51"/>
    <mergeCell ref="A52:Q52"/>
    <mergeCell ref="AZ48:BG49"/>
    <mergeCell ref="BH48:BO49"/>
    <mergeCell ref="BP48:BW49"/>
    <mergeCell ref="BX48:CE49"/>
    <mergeCell ref="CF48:CM49"/>
    <mergeCell ref="CN48:CU49"/>
    <mergeCell ref="R53:U53"/>
    <mergeCell ref="V53:AH53"/>
    <mergeCell ref="AI53:AQ53"/>
    <mergeCell ref="BH47:BO47"/>
    <mergeCell ref="BP47:BW47"/>
    <mergeCell ref="BX47:CE47"/>
    <mergeCell ref="CF47:CM47"/>
    <mergeCell ref="CN47:CU47"/>
    <mergeCell ref="A48:Q48"/>
    <mergeCell ref="R48:U49"/>
    <mergeCell ref="V48:AH49"/>
    <mergeCell ref="AI48:AQ49"/>
    <mergeCell ref="AR48:AY49"/>
    <mergeCell ref="A47:Q47"/>
    <mergeCell ref="R47:U47"/>
    <mergeCell ref="V47:AH47"/>
    <mergeCell ref="AI47:AQ47"/>
    <mergeCell ref="AR47:AY47"/>
    <mergeCell ref="AZ47:BG47"/>
    <mergeCell ref="AZ46:BG46"/>
    <mergeCell ref="BH46:BO46"/>
    <mergeCell ref="BP46:BW46"/>
    <mergeCell ref="BX46:CE46"/>
    <mergeCell ref="CF46:CM46"/>
    <mergeCell ref="CN46:CU46"/>
    <mergeCell ref="A45:Q45"/>
    <mergeCell ref="A46:Q46"/>
    <mergeCell ref="R46:U46"/>
    <mergeCell ref="V46:AH46"/>
    <mergeCell ref="AI46:AQ46"/>
    <mergeCell ref="AR46:AY46"/>
    <mergeCell ref="AZ44:BG45"/>
    <mergeCell ref="BH44:BO45"/>
    <mergeCell ref="BP44:BW45"/>
    <mergeCell ref="BX44:CE45"/>
    <mergeCell ref="CF44:CM45"/>
    <mergeCell ref="CN44:CU45"/>
    <mergeCell ref="BH43:BO43"/>
    <mergeCell ref="BP43:BW43"/>
    <mergeCell ref="BX43:CE43"/>
    <mergeCell ref="CF43:CM43"/>
    <mergeCell ref="CN43:CU43"/>
    <mergeCell ref="A44:Q44"/>
    <mergeCell ref="R44:U45"/>
    <mergeCell ref="V44:AH45"/>
    <mergeCell ref="AI44:AQ45"/>
    <mergeCell ref="AR44:AY45"/>
    <mergeCell ref="A43:Q43"/>
    <mergeCell ref="R43:U43"/>
    <mergeCell ref="V43:AH43"/>
    <mergeCell ref="AI43:AQ43"/>
    <mergeCell ref="AR43:AY43"/>
    <mergeCell ref="AZ43:BG43"/>
    <mergeCell ref="BH41:BO42"/>
    <mergeCell ref="BP41:BW42"/>
    <mergeCell ref="BX41:CE42"/>
    <mergeCell ref="CF41:CM42"/>
    <mergeCell ref="CN41:CU42"/>
    <mergeCell ref="R41:U42"/>
    <mergeCell ref="V41:AH42"/>
    <mergeCell ref="AI41:AQ42"/>
    <mergeCell ref="AR41:AY42"/>
    <mergeCell ref="AZ41:BG42"/>
    <mergeCell ref="AZ36:BG40"/>
    <mergeCell ref="BH36:BO40"/>
    <mergeCell ref="BP36:BW40"/>
    <mergeCell ref="BX36:CE40"/>
    <mergeCell ref="CF36:CM40"/>
    <mergeCell ref="CN36:CU40"/>
    <mergeCell ref="BH33:BO35"/>
    <mergeCell ref="BP33:BW35"/>
    <mergeCell ref="BX33:CE35"/>
    <mergeCell ref="CF33:CM35"/>
    <mergeCell ref="CN33:CU35"/>
    <mergeCell ref="AZ33:BG35"/>
    <mergeCell ref="A36:Q40"/>
    <mergeCell ref="R36:U40"/>
    <mergeCell ref="V36:AH40"/>
    <mergeCell ref="AI36:AQ40"/>
    <mergeCell ref="AR36:AY40"/>
    <mergeCell ref="A33:Q35"/>
    <mergeCell ref="R33:U35"/>
    <mergeCell ref="V33:AH35"/>
    <mergeCell ref="AI33:AQ35"/>
    <mergeCell ref="AR33:AY35"/>
    <mergeCell ref="A32:Q32"/>
    <mergeCell ref="AZ31:BG32"/>
    <mergeCell ref="BH31:BO32"/>
    <mergeCell ref="BP31:BW32"/>
    <mergeCell ref="BX31:CE32"/>
    <mergeCell ref="CF31:CM32"/>
    <mergeCell ref="CN31:CU32"/>
    <mergeCell ref="A31:Q31"/>
    <mergeCell ref="R31:U32"/>
    <mergeCell ref="V31:AH32"/>
    <mergeCell ref="AI31:AQ32"/>
    <mergeCell ref="AR31:AY32"/>
    <mergeCell ref="BH29:BO30"/>
    <mergeCell ref="BP29:BW30"/>
    <mergeCell ref="BX29:CE30"/>
    <mergeCell ref="CF29:CM30"/>
    <mergeCell ref="CN29:CU30"/>
    <mergeCell ref="A30:Q30"/>
    <mergeCell ref="BX27:CE28"/>
    <mergeCell ref="CF27:CM28"/>
    <mergeCell ref="CN27:CU28"/>
    <mergeCell ref="A28:Q28"/>
    <mergeCell ref="A29:Q29"/>
    <mergeCell ref="R29:U30"/>
    <mergeCell ref="V29:AH30"/>
    <mergeCell ref="AI29:AQ30"/>
    <mergeCell ref="AR29:AY30"/>
    <mergeCell ref="AZ29:BG30"/>
    <mergeCell ref="CF26:CM26"/>
    <mergeCell ref="CN26:CU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N24:CU24"/>
    <mergeCell ref="A25:Q25"/>
    <mergeCell ref="R25:U25"/>
    <mergeCell ref="V25:AH25"/>
    <mergeCell ref="AR25:AY25"/>
    <mergeCell ref="AZ25:BG25"/>
    <mergeCell ref="BH25:BO25"/>
    <mergeCell ref="BP25:BW25"/>
    <mergeCell ref="BX25:CE25"/>
    <mergeCell ref="CF25:CM25"/>
    <mergeCell ref="CN25:CU25"/>
    <mergeCell ref="A24:Q24"/>
    <mergeCell ref="R24:U24"/>
    <mergeCell ref="V24:AH24"/>
    <mergeCell ref="AR24:AY24"/>
    <mergeCell ref="AZ24:BG24"/>
    <mergeCell ref="BH24:BO24"/>
    <mergeCell ref="BP24:BW24"/>
    <mergeCell ref="BX24:CE24"/>
    <mergeCell ref="CF24:CM24"/>
    <mergeCell ref="CN22:CU22"/>
    <mergeCell ref="A23:Q23"/>
    <mergeCell ref="R23:U23"/>
    <mergeCell ref="V23:AH23"/>
    <mergeCell ref="AR23:AY23"/>
    <mergeCell ref="AZ23:BG23"/>
    <mergeCell ref="BH23:BO23"/>
    <mergeCell ref="BP23:BW23"/>
    <mergeCell ref="BX23:CE23"/>
    <mergeCell ref="CF23:CM23"/>
    <mergeCell ref="CN23:CU23"/>
    <mergeCell ref="A22:Q22"/>
    <mergeCell ref="R22:U22"/>
    <mergeCell ref="V22:AH22"/>
    <mergeCell ref="AR22:AY22"/>
    <mergeCell ref="AZ22:BG22"/>
    <mergeCell ref="BH22:BO22"/>
    <mergeCell ref="BP22:BW22"/>
    <mergeCell ref="BX22:CE22"/>
    <mergeCell ref="CF22:CM22"/>
    <mergeCell ref="CN20:CU20"/>
    <mergeCell ref="A21:Q21"/>
    <mergeCell ref="R21:U21"/>
    <mergeCell ref="V21:AH21"/>
    <mergeCell ref="AR21:AY21"/>
    <mergeCell ref="AZ21:BG21"/>
    <mergeCell ref="BH21:BO21"/>
    <mergeCell ref="BP21:BW21"/>
    <mergeCell ref="BX21:CE21"/>
    <mergeCell ref="CF21:CM21"/>
    <mergeCell ref="CN21:CU21"/>
    <mergeCell ref="A20:Q20"/>
    <mergeCell ref="R20:U20"/>
    <mergeCell ref="V20:AH20"/>
    <mergeCell ref="AR20:AY20"/>
    <mergeCell ref="AZ20:BG20"/>
    <mergeCell ref="BH20:BO20"/>
    <mergeCell ref="BP20:BW20"/>
    <mergeCell ref="BX20:CE20"/>
    <mergeCell ref="CF20:CM20"/>
    <mergeCell ref="CN18:CU18"/>
    <mergeCell ref="A19:Q19"/>
    <mergeCell ref="R19:U19"/>
    <mergeCell ref="V19:AH19"/>
    <mergeCell ref="AR19:AY19"/>
    <mergeCell ref="AZ19:BG19"/>
    <mergeCell ref="BH19:BO19"/>
    <mergeCell ref="BP19:BW19"/>
    <mergeCell ref="BX19:CE19"/>
    <mergeCell ref="CF19:CM19"/>
    <mergeCell ref="CN19:CU19"/>
    <mergeCell ref="A18:Q18"/>
    <mergeCell ref="R18:U18"/>
    <mergeCell ref="V18:AH18"/>
    <mergeCell ref="AR18:AY18"/>
    <mergeCell ref="AZ18:BG18"/>
    <mergeCell ref="BH18:BO18"/>
    <mergeCell ref="BP18:BW18"/>
    <mergeCell ref="BX18:CE18"/>
    <mergeCell ref="CF18:CM18"/>
    <mergeCell ref="CN16:CU16"/>
    <mergeCell ref="A17:Q17"/>
    <mergeCell ref="R17:U17"/>
    <mergeCell ref="V17:AH17"/>
    <mergeCell ref="AR17:AY17"/>
    <mergeCell ref="AZ17:BG17"/>
    <mergeCell ref="BH17:BO17"/>
    <mergeCell ref="BP17:BW17"/>
    <mergeCell ref="BX17:CE17"/>
    <mergeCell ref="CF17:CM17"/>
    <mergeCell ref="CN17:CU17"/>
    <mergeCell ref="A16:Q16"/>
    <mergeCell ref="R16:U16"/>
    <mergeCell ref="V16:AH16"/>
    <mergeCell ref="AR16:AY16"/>
    <mergeCell ref="AZ16:BG16"/>
    <mergeCell ref="BH16:BO16"/>
    <mergeCell ref="BP16:BW16"/>
    <mergeCell ref="BX16:CE16"/>
    <mergeCell ref="CF16:CM16"/>
    <mergeCell ref="CN14:CU14"/>
    <mergeCell ref="A15:Q15"/>
    <mergeCell ref="R15:U15"/>
    <mergeCell ref="V15:AH15"/>
    <mergeCell ref="AR15:AY15"/>
    <mergeCell ref="AZ15:BG15"/>
    <mergeCell ref="BH15:BO15"/>
    <mergeCell ref="BP15:BW15"/>
    <mergeCell ref="BX15:CE15"/>
    <mergeCell ref="CF15:CM15"/>
    <mergeCell ref="CN15:CU15"/>
    <mergeCell ref="A14:Q14"/>
    <mergeCell ref="R14:U14"/>
    <mergeCell ref="V14:AH14"/>
    <mergeCell ref="AR14:AY14"/>
    <mergeCell ref="AZ14:BG14"/>
    <mergeCell ref="BH14:BO14"/>
    <mergeCell ref="BP14:BW14"/>
    <mergeCell ref="BX14:CE14"/>
    <mergeCell ref="CF14:CM14"/>
    <mergeCell ref="A13:Q13"/>
    <mergeCell ref="R13:U13"/>
    <mergeCell ref="V13:AH13"/>
    <mergeCell ref="AR13:AY13"/>
    <mergeCell ref="AZ13:BG13"/>
    <mergeCell ref="BH13:BO13"/>
    <mergeCell ref="BP13:BW13"/>
    <mergeCell ref="BX13:CE13"/>
    <mergeCell ref="CF13:CU13"/>
    <mergeCell ref="A12:Q12"/>
    <mergeCell ref="R12:U12"/>
    <mergeCell ref="V12:AH12"/>
    <mergeCell ref="AR12:AY12"/>
    <mergeCell ref="AZ12:BG12"/>
    <mergeCell ref="BH12:BO12"/>
    <mergeCell ref="BP12:BW12"/>
    <mergeCell ref="BX12:CE12"/>
    <mergeCell ref="CF12:CU12"/>
    <mergeCell ref="AZ10:BG10"/>
    <mergeCell ref="BH10:BO10"/>
    <mergeCell ref="BP10:BW10"/>
    <mergeCell ref="BX10:CE10"/>
    <mergeCell ref="CF10:CU10"/>
    <mergeCell ref="A11:Q11"/>
    <mergeCell ref="R11:U11"/>
    <mergeCell ref="V11:AH11"/>
    <mergeCell ref="AR11:AY11"/>
    <mergeCell ref="AZ11:BG11"/>
    <mergeCell ref="BH11:BO11"/>
    <mergeCell ref="BP11:BW11"/>
    <mergeCell ref="BX11:CE11"/>
    <mergeCell ref="CF11:CU11"/>
    <mergeCell ref="AI79:AQ79"/>
    <mergeCell ref="AR79:AY79"/>
    <mergeCell ref="AZ79:BG79"/>
    <mergeCell ref="BH79:BO79"/>
    <mergeCell ref="BP79:BW79"/>
    <mergeCell ref="BX79:CE79"/>
    <mergeCell ref="A75:Q79"/>
    <mergeCell ref="A3:CU3"/>
    <mergeCell ref="AN6:BC6"/>
    <mergeCell ref="BD6:BF6"/>
    <mergeCell ref="BG6:BI6"/>
    <mergeCell ref="A8:Q8"/>
    <mergeCell ref="R8:U8"/>
    <mergeCell ref="V8:AH8"/>
    <mergeCell ref="AI8:CU8"/>
    <mergeCell ref="A9:Q9"/>
    <mergeCell ref="R9:U9"/>
    <mergeCell ref="V9:AH9"/>
    <mergeCell ref="AI9:AQ25"/>
    <mergeCell ref="AR9:CU9"/>
    <mergeCell ref="A10:Q10"/>
    <mergeCell ref="R10:U10"/>
    <mergeCell ref="V10:AH10"/>
    <mergeCell ref="AR10:AY10"/>
    <mergeCell ref="CF79:CM79"/>
    <mergeCell ref="CN79:CU79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CN75:CU75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CF78:CM78"/>
    <mergeCell ref="CN78:CU78"/>
    <mergeCell ref="R79:U79"/>
    <mergeCell ref="V79:AH79"/>
  </mergeCells>
  <pageMargins left="0.51181102362204722" right="0.11811023622047245" top="0.55118110236220474" bottom="0.15748031496062992" header="0" footer="0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29"/>
  <sheetViews>
    <sheetView topLeftCell="A19" workbookViewId="0">
      <selection activeCell="BH23" sqref="BH23:BO26"/>
    </sheetView>
  </sheetViews>
  <sheetFormatPr defaultColWidth="2" defaultRowHeight="15.75" x14ac:dyDescent="0.25"/>
  <cols>
    <col min="1" max="12" width="2" style="4"/>
    <col min="13" max="13" width="0.140625" style="4" customWidth="1"/>
    <col min="14" max="14" width="1.85546875" style="4" hidden="1" customWidth="1"/>
    <col min="15" max="16" width="2" style="4" hidden="1" customWidth="1"/>
    <col min="17" max="16384" width="2" style="4"/>
  </cols>
  <sheetData>
    <row r="1" spans="1:99" s="1" customFormat="1" ht="12.75" x14ac:dyDescent="0.2">
      <c r="CU1" s="2" t="s">
        <v>136</v>
      </c>
    </row>
    <row r="2" spans="1:99" s="1" customFormat="1" ht="12.75" x14ac:dyDescent="0.2"/>
    <row r="3" spans="1:99" x14ac:dyDescent="0.25">
      <c r="A3" s="180" t="s">
        <v>137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</row>
    <row r="4" spans="1:99" ht="16.5" x14ac:dyDescent="0.25">
      <c r="A4" s="5"/>
      <c r="B4" s="5"/>
      <c r="C4" s="5"/>
      <c r="D4" s="5"/>
      <c r="E4" s="5"/>
      <c r="F4" s="5"/>
      <c r="G4" s="5"/>
      <c r="H4" s="76" t="s">
        <v>424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1:99" ht="16.5" x14ac:dyDescent="0.25">
      <c r="A5" s="5"/>
      <c r="B5" s="5"/>
      <c r="C5" s="5"/>
      <c r="D5" s="5"/>
      <c r="E5" s="5"/>
      <c r="F5" s="5"/>
      <c r="G5" s="5"/>
      <c r="H5" s="76" t="s">
        <v>425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99" x14ac:dyDescent="0.25">
      <c r="AL6" s="7" t="s">
        <v>2</v>
      </c>
      <c r="AN6" s="181" t="s">
        <v>3</v>
      </c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2">
        <v>20</v>
      </c>
      <c r="BE6" s="182"/>
      <c r="BF6" s="182"/>
      <c r="BG6" s="181" t="s">
        <v>4</v>
      </c>
      <c r="BH6" s="181"/>
      <c r="BI6" s="181"/>
      <c r="BK6" s="4" t="s">
        <v>5</v>
      </c>
    </row>
    <row r="8" spans="1:99" s="1" customFormat="1" ht="12.75" x14ac:dyDescent="0.2">
      <c r="A8" s="360" t="s">
        <v>6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1"/>
      <c r="Q8" s="359" t="s">
        <v>7</v>
      </c>
      <c r="R8" s="360"/>
      <c r="S8" s="360"/>
      <c r="T8" s="360"/>
      <c r="U8" s="361"/>
      <c r="V8" s="305" t="s">
        <v>138</v>
      </c>
      <c r="W8" s="368"/>
      <c r="X8" s="368"/>
      <c r="Y8" s="368"/>
      <c r="Z8" s="368"/>
      <c r="AA8" s="369"/>
      <c r="AB8" s="370" t="s">
        <v>139</v>
      </c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</row>
    <row r="9" spans="1:99" s="1" customFormat="1" ht="12.75" x14ac:dyDescent="0.2">
      <c r="A9" s="362" t="s">
        <v>10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64" t="s">
        <v>140</v>
      </c>
      <c r="R9" s="362"/>
      <c r="S9" s="362"/>
      <c r="T9" s="362"/>
      <c r="U9" s="363"/>
      <c r="V9" s="365" t="s">
        <v>141</v>
      </c>
      <c r="W9" s="366"/>
      <c r="X9" s="366"/>
      <c r="Y9" s="366"/>
      <c r="Z9" s="366"/>
      <c r="AA9" s="367"/>
      <c r="AB9" s="359" t="s">
        <v>142</v>
      </c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1"/>
      <c r="AZ9" s="370" t="s">
        <v>14</v>
      </c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</row>
    <row r="10" spans="1:99" s="1" customFormat="1" ht="12.75" x14ac:dyDescent="0.2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3"/>
      <c r="Q10" s="364"/>
      <c r="R10" s="362"/>
      <c r="S10" s="362"/>
      <c r="T10" s="362"/>
      <c r="U10" s="363"/>
      <c r="V10" s="365" t="s">
        <v>143</v>
      </c>
      <c r="W10" s="366"/>
      <c r="X10" s="366"/>
      <c r="Y10" s="366"/>
      <c r="Z10" s="366"/>
      <c r="AA10" s="367"/>
      <c r="AB10" s="364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3"/>
      <c r="AZ10" s="359" t="s">
        <v>144</v>
      </c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1"/>
      <c r="BX10" s="359" t="s">
        <v>144</v>
      </c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</row>
    <row r="11" spans="1:99" s="1" customFormat="1" ht="12.75" x14ac:dyDescent="0.2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  <c r="Q11" s="364"/>
      <c r="R11" s="362"/>
      <c r="S11" s="362"/>
      <c r="T11" s="362"/>
      <c r="U11" s="363"/>
      <c r="V11" s="365"/>
      <c r="W11" s="366"/>
      <c r="X11" s="366"/>
      <c r="Y11" s="366"/>
      <c r="Z11" s="366"/>
      <c r="AA11" s="367"/>
      <c r="AB11" s="364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3"/>
      <c r="AZ11" s="364" t="s">
        <v>145</v>
      </c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3"/>
      <c r="BX11" s="364" t="s">
        <v>146</v>
      </c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</row>
    <row r="12" spans="1:99" s="1" customFormat="1" ht="12.75" x14ac:dyDescent="0.2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3"/>
      <c r="Q12" s="364"/>
      <c r="R12" s="362"/>
      <c r="S12" s="362"/>
      <c r="T12" s="362"/>
      <c r="U12" s="363"/>
      <c r="V12" s="365"/>
      <c r="W12" s="366"/>
      <c r="X12" s="366"/>
      <c r="Y12" s="366"/>
      <c r="Z12" s="366"/>
      <c r="AA12" s="367"/>
      <c r="AB12" s="364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3"/>
      <c r="AZ12" s="364" t="s">
        <v>147</v>
      </c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3"/>
      <c r="BX12" s="364" t="s">
        <v>148</v>
      </c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</row>
    <row r="13" spans="1:99" s="1" customFormat="1" ht="12.75" x14ac:dyDescent="0.2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3"/>
      <c r="Q13" s="364"/>
      <c r="R13" s="362"/>
      <c r="S13" s="362"/>
      <c r="T13" s="362"/>
      <c r="U13" s="363"/>
      <c r="V13" s="365"/>
      <c r="W13" s="366"/>
      <c r="X13" s="366"/>
      <c r="Y13" s="366"/>
      <c r="Z13" s="366"/>
      <c r="AA13" s="367"/>
      <c r="AB13" s="364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3"/>
      <c r="AZ13" s="364" t="s">
        <v>149</v>
      </c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3"/>
      <c r="BX13" s="364" t="s">
        <v>150</v>
      </c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</row>
    <row r="14" spans="1:99" s="1" customFormat="1" ht="12.75" x14ac:dyDescent="0.2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3"/>
      <c r="Q14" s="364"/>
      <c r="R14" s="362"/>
      <c r="S14" s="362"/>
      <c r="T14" s="362"/>
      <c r="U14" s="363"/>
      <c r="V14" s="365"/>
      <c r="W14" s="366"/>
      <c r="X14" s="366"/>
      <c r="Y14" s="366"/>
      <c r="Z14" s="366"/>
      <c r="AA14" s="367"/>
      <c r="AB14" s="373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5"/>
      <c r="AZ14" s="373" t="s">
        <v>151</v>
      </c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5"/>
      <c r="BX14" s="373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</row>
    <row r="15" spans="1:99" s="1" customFormat="1" ht="12.75" x14ac:dyDescent="0.2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3"/>
      <c r="Q15" s="364"/>
      <c r="R15" s="362"/>
      <c r="S15" s="362"/>
      <c r="T15" s="362"/>
      <c r="U15" s="363"/>
      <c r="V15" s="365"/>
      <c r="W15" s="366"/>
      <c r="X15" s="366"/>
      <c r="Y15" s="366"/>
      <c r="Z15" s="366"/>
      <c r="AA15" s="367"/>
      <c r="AB15" s="11"/>
      <c r="AC15" s="12"/>
      <c r="AD15" s="12"/>
      <c r="AE15" s="13" t="s">
        <v>152</v>
      </c>
      <c r="AF15" s="372">
        <v>17</v>
      </c>
      <c r="AG15" s="372"/>
      <c r="AH15" s="12" t="s">
        <v>153</v>
      </c>
      <c r="AI15" s="14"/>
      <c r="AJ15" s="11"/>
      <c r="AK15" s="12"/>
      <c r="AL15" s="12"/>
      <c r="AM15" s="13" t="s">
        <v>152</v>
      </c>
      <c r="AN15" s="372">
        <v>18</v>
      </c>
      <c r="AO15" s="372"/>
      <c r="AP15" s="12" t="s">
        <v>153</v>
      </c>
      <c r="AQ15" s="14"/>
      <c r="AR15" s="11"/>
      <c r="AS15" s="12"/>
      <c r="AT15" s="12"/>
      <c r="AU15" s="13" t="s">
        <v>152</v>
      </c>
      <c r="AV15" s="372">
        <v>19</v>
      </c>
      <c r="AW15" s="372"/>
      <c r="AX15" s="12" t="s">
        <v>153</v>
      </c>
      <c r="AY15" s="14"/>
      <c r="AZ15" s="11"/>
      <c r="BA15" s="12"/>
      <c r="BB15" s="12"/>
      <c r="BC15" s="13" t="s">
        <v>152</v>
      </c>
      <c r="BD15" s="372">
        <v>17</v>
      </c>
      <c r="BE15" s="372"/>
      <c r="BF15" s="12" t="s">
        <v>153</v>
      </c>
      <c r="BG15" s="14"/>
      <c r="BH15" s="11"/>
      <c r="BI15" s="12"/>
      <c r="BJ15" s="12"/>
      <c r="BK15" s="13" t="s">
        <v>152</v>
      </c>
      <c r="BL15" s="372">
        <v>18</v>
      </c>
      <c r="BM15" s="372"/>
      <c r="BN15" s="12" t="s">
        <v>153</v>
      </c>
      <c r="BO15" s="14"/>
      <c r="BP15" s="11"/>
      <c r="BQ15" s="12"/>
      <c r="BR15" s="12"/>
      <c r="BS15" s="13" t="s">
        <v>152</v>
      </c>
      <c r="BT15" s="372">
        <v>19</v>
      </c>
      <c r="BU15" s="372"/>
      <c r="BV15" s="12" t="s">
        <v>153</v>
      </c>
      <c r="BW15" s="14"/>
      <c r="BX15" s="11"/>
      <c r="BY15" s="12"/>
      <c r="BZ15" s="12"/>
      <c r="CA15" s="13" t="s">
        <v>152</v>
      </c>
      <c r="CB15" s="372">
        <v>17</v>
      </c>
      <c r="CC15" s="372"/>
      <c r="CD15" s="12" t="s">
        <v>153</v>
      </c>
      <c r="CE15" s="14"/>
      <c r="CF15" s="11"/>
      <c r="CG15" s="12"/>
      <c r="CH15" s="12"/>
      <c r="CI15" s="13" t="s">
        <v>152</v>
      </c>
      <c r="CJ15" s="372">
        <v>18</v>
      </c>
      <c r="CK15" s="372"/>
      <c r="CL15" s="12" t="s">
        <v>153</v>
      </c>
      <c r="CM15" s="14"/>
      <c r="CN15" s="11"/>
      <c r="CO15" s="12"/>
      <c r="CP15" s="12"/>
      <c r="CQ15" s="13" t="s">
        <v>152</v>
      </c>
      <c r="CR15" s="372">
        <v>19</v>
      </c>
      <c r="CS15" s="372"/>
      <c r="CT15" s="12" t="s">
        <v>153</v>
      </c>
      <c r="CU15" s="12"/>
    </row>
    <row r="16" spans="1:99" s="1" customFormat="1" ht="12.75" x14ac:dyDescent="0.2">
      <c r="A16" s="362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3"/>
      <c r="Q16" s="364"/>
      <c r="R16" s="362"/>
      <c r="S16" s="362"/>
      <c r="T16" s="362"/>
      <c r="U16" s="363"/>
      <c r="V16" s="365"/>
      <c r="W16" s="366"/>
      <c r="X16" s="366"/>
      <c r="Y16" s="366"/>
      <c r="Z16" s="366"/>
      <c r="AA16" s="367"/>
      <c r="AB16" s="364" t="s">
        <v>154</v>
      </c>
      <c r="AC16" s="362"/>
      <c r="AD16" s="362"/>
      <c r="AE16" s="362"/>
      <c r="AF16" s="362"/>
      <c r="AG16" s="362"/>
      <c r="AH16" s="362"/>
      <c r="AI16" s="363"/>
      <c r="AJ16" s="364" t="s">
        <v>155</v>
      </c>
      <c r="AK16" s="362"/>
      <c r="AL16" s="362"/>
      <c r="AM16" s="362"/>
      <c r="AN16" s="362"/>
      <c r="AO16" s="362"/>
      <c r="AP16" s="362"/>
      <c r="AQ16" s="363"/>
      <c r="AR16" s="364" t="s">
        <v>156</v>
      </c>
      <c r="AS16" s="362"/>
      <c r="AT16" s="362"/>
      <c r="AU16" s="362"/>
      <c r="AV16" s="362"/>
      <c r="AW16" s="362"/>
      <c r="AX16" s="362"/>
      <c r="AY16" s="363"/>
      <c r="AZ16" s="364" t="s">
        <v>154</v>
      </c>
      <c r="BA16" s="362"/>
      <c r="BB16" s="362"/>
      <c r="BC16" s="362"/>
      <c r="BD16" s="362"/>
      <c r="BE16" s="362"/>
      <c r="BF16" s="362"/>
      <c r="BG16" s="363"/>
      <c r="BH16" s="364" t="s">
        <v>155</v>
      </c>
      <c r="BI16" s="362"/>
      <c r="BJ16" s="362"/>
      <c r="BK16" s="362"/>
      <c r="BL16" s="362"/>
      <c r="BM16" s="362"/>
      <c r="BN16" s="362"/>
      <c r="BO16" s="363"/>
      <c r="BP16" s="364" t="s">
        <v>156</v>
      </c>
      <c r="BQ16" s="362"/>
      <c r="BR16" s="362"/>
      <c r="BS16" s="362"/>
      <c r="BT16" s="362"/>
      <c r="BU16" s="362"/>
      <c r="BV16" s="362"/>
      <c r="BW16" s="363"/>
      <c r="BX16" s="364" t="s">
        <v>154</v>
      </c>
      <c r="BY16" s="362"/>
      <c r="BZ16" s="362"/>
      <c r="CA16" s="362"/>
      <c r="CB16" s="362"/>
      <c r="CC16" s="362"/>
      <c r="CD16" s="362"/>
      <c r="CE16" s="363"/>
      <c r="CF16" s="364" t="s">
        <v>155</v>
      </c>
      <c r="CG16" s="362"/>
      <c r="CH16" s="362"/>
      <c r="CI16" s="362"/>
      <c r="CJ16" s="362"/>
      <c r="CK16" s="362"/>
      <c r="CL16" s="362"/>
      <c r="CM16" s="363"/>
      <c r="CN16" s="364" t="s">
        <v>156</v>
      </c>
      <c r="CO16" s="362"/>
      <c r="CP16" s="362"/>
      <c r="CQ16" s="362"/>
      <c r="CR16" s="362"/>
      <c r="CS16" s="362"/>
      <c r="CT16" s="362"/>
      <c r="CU16" s="362"/>
    </row>
    <row r="17" spans="1:99" s="1" customFormat="1" ht="12.75" x14ac:dyDescent="0.2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3"/>
      <c r="Q17" s="364"/>
      <c r="R17" s="362"/>
      <c r="S17" s="362"/>
      <c r="T17" s="362"/>
      <c r="U17" s="363"/>
      <c r="V17" s="365"/>
      <c r="W17" s="366"/>
      <c r="X17" s="366"/>
      <c r="Y17" s="366"/>
      <c r="Z17" s="366"/>
      <c r="AA17" s="367"/>
      <c r="AB17" s="364" t="s">
        <v>157</v>
      </c>
      <c r="AC17" s="362"/>
      <c r="AD17" s="362"/>
      <c r="AE17" s="362"/>
      <c r="AF17" s="362"/>
      <c r="AG17" s="362"/>
      <c r="AH17" s="362"/>
      <c r="AI17" s="363"/>
      <c r="AJ17" s="364" t="s">
        <v>158</v>
      </c>
      <c r="AK17" s="362"/>
      <c r="AL17" s="362"/>
      <c r="AM17" s="362"/>
      <c r="AN17" s="362"/>
      <c r="AO17" s="362"/>
      <c r="AP17" s="362"/>
      <c r="AQ17" s="363"/>
      <c r="AR17" s="364" t="s">
        <v>158</v>
      </c>
      <c r="AS17" s="362"/>
      <c r="AT17" s="362"/>
      <c r="AU17" s="362"/>
      <c r="AV17" s="362"/>
      <c r="AW17" s="362"/>
      <c r="AX17" s="362"/>
      <c r="AY17" s="363"/>
      <c r="AZ17" s="364" t="s">
        <v>157</v>
      </c>
      <c r="BA17" s="362"/>
      <c r="BB17" s="362"/>
      <c r="BC17" s="362"/>
      <c r="BD17" s="362"/>
      <c r="BE17" s="362"/>
      <c r="BF17" s="362"/>
      <c r="BG17" s="363"/>
      <c r="BH17" s="364" t="s">
        <v>158</v>
      </c>
      <c r="BI17" s="362"/>
      <c r="BJ17" s="362"/>
      <c r="BK17" s="362"/>
      <c r="BL17" s="362"/>
      <c r="BM17" s="362"/>
      <c r="BN17" s="362"/>
      <c r="BO17" s="363"/>
      <c r="BP17" s="364" t="s">
        <v>158</v>
      </c>
      <c r="BQ17" s="362"/>
      <c r="BR17" s="362"/>
      <c r="BS17" s="362"/>
      <c r="BT17" s="362"/>
      <c r="BU17" s="362"/>
      <c r="BV17" s="362"/>
      <c r="BW17" s="363"/>
      <c r="BX17" s="364" t="s">
        <v>157</v>
      </c>
      <c r="BY17" s="362"/>
      <c r="BZ17" s="362"/>
      <c r="CA17" s="362"/>
      <c r="CB17" s="362"/>
      <c r="CC17" s="362"/>
      <c r="CD17" s="362"/>
      <c r="CE17" s="363"/>
      <c r="CF17" s="364" t="s">
        <v>158</v>
      </c>
      <c r="CG17" s="362"/>
      <c r="CH17" s="362"/>
      <c r="CI17" s="362"/>
      <c r="CJ17" s="362"/>
      <c r="CK17" s="362"/>
      <c r="CL17" s="362"/>
      <c r="CM17" s="363"/>
      <c r="CN17" s="364" t="s">
        <v>158</v>
      </c>
      <c r="CO17" s="362"/>
      <c r="CP17" s="362"/>
      <c r="CQ17" s="362"/>
      <c r="CR17" s="362"/>
      <c r="CS17" s="362"/>
      <c r="CT17" s="362"/>
      <c r="CU17" s="362"/>
    </row>
    <row r="18" spans="1:99" s="1" customFormat="1" ht="12.75" x14ac:dyDescent="0.2">
      <c r="A18" s="374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373"/>
      <c r="R18" s="374"/>
      <c r="S18" s="374"/>
      <c r="T18" s="374"/>
      <c r="U18" s="375"/>
      <c r="V18" s="376"/>
      <c r="W18" s="377"/>
      <c r="X18" s="377"/>
      <c r="Y18" s="377"/>
      <c r="Z18" s="377"/>
      <c r="AA18" s="378"/>
      <c r="AB18" s="373" t="s">
        <v>159</v>
      </c>
      <c r="AC18" s="374"/>
      <c r="AD18" s="374"/>
      <c r="AE18" s="374"/>
      <c r="AF18" s="374"/>
      <c r="AG18" s="374"/>
      <c r="AH18" s="374"/>
      <c r="AI18" s="375"/>
      <c r="AJ18" s="373" t="s">
        <v>160</v>
      </c>
      <c r="AK18" s="374"/>
      <c r="AL18" s="374"/>
      <c r="AM18" s="374"/>
      <c r="AN18" s="374"/>
      <c r="AO18" s="374"/>
      <c r="AP18" s="374"/>
      <c r="AQ18" s="375"/>
      <c r="AR18" s="373" t="s">
        <v>160</v>
      </c>
      <c r="AS18" s="374"/>
      <c r="AT18" s="374"/>
      <c r="AU18" s="374"/>
      <c r="AV18" s="374"/>
      <c r="AW18" s="374"/>
      <c r="AX18" s="374"/>
      <c r="AY18" s="375"/>
      <c r="AZ18" s="373" t="s">
        <v>159</v>
      </c>
      <c r="BA18" s="374"/>
      <c r="BB18" s="374"/>
      <c r="BC18" s="374"/>
      <c r="BD18" s="374"/>
      <c r="BE18" s="374"/>
      <c r="BF18" s="374"/>
      <c r="BG18" s="375"/>
      <c r="BH18" s="373" t="s">
        <v>160</v>
      </c>
      <c r="BI18" s="374"/>
      <c r="BJ18" s="374"/>
      <c r="BK18" s="374"/>
      <c r="BL18" s="374"/>
      <c r="BM18" s="374"/>
      <c r="BN18" s="374"/>
      <c r="BO18" s="375"/>
      <c r="BP18" s="373" t="s">
        <v>160</v>
      </c>
      <c r="BQ18" s="374"/>
      <c r="BR18" s="374"/>
      <c r="BS18" s="374"/>
      <c r="BT18" s="374"/>
      <c r="BU18" s="374"/>
      <c r="BV18" s="374"/>
      <c r="BW18" s="375"/>
      <c r="BX18" s="373" t="s">
        <v>159</v>
      </c>
      <c r="BY18" s="374"/>
      <c r="BZ18" s="374"/>
      <c r="CA18" s="374"/>
      <c r="CB18" s="374"/>
      <c r="CC18" s="374"/>
      <c r="CD18" s="374"/>
      <c r="CE18" s="375"/>
      <c r="CF18" s="373" t="s">
        <v>160</v>
      </c>
      <c r="CG18" s="374"/>
      <c r="CH18" s="374"/>
      <c r="CI18" s="374"/>
      <c r="CJ18" s="374"/>
      <c r="CK18" s="374"/>
      <c r="CL18" s="374"/>
      <c r="CM18" s="375"/>
      <c r="CN18" s="373" t="s">
        <v>160</v>
      </c>
      <c r="CO18" s="374"/>
      <c r="CP18" s="374"/>
      <c r="CQ18" s="374"/>
      <c r="CR18" s="374"/>
      <c r="CS18" s="374"/>
      <c r="CT18" s="374"/>
      <c r="CU18" s="374"/>
    </row>
    <row r="19" spans="1:99" s="1" customFormat="1" ht="13.5" thickBot="1" x14ac:dyDescent="0.25">
      <c r="A19" s="371">
        <v>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80"/>
      <c r="Q19" s="359">
        <v>2</v>
      </c>
      <c r="R19" s="360"/>
      <c r="S19" s="360"/>
      <c r="T19" s="360"/>
      <c r="U19" s="361"/>
      <c r="V19" s="359">
        <v>3</v>
      </c>
      <c r="W19" s="360"/>
      <c r="X19" s="360"/>
      <c r="Y19" s="360"/>
      <c r="Z19" s="360"/>
      <c r="AA19" s="361"/>
      <c r="AB19" s="379">
        <v>4</v>
      </c>
      <c r="AC19" s="379"/>
      <c r="AD19" s="379"/>
      <c r="AE19" s="379"/>
      <c r="AF19" s="379"/>
      <c r="AG19" s="379"/>
      <c r="AH19" s="379"/>
      <c r="AI19" s="379"/>
      <c r="AJ19" s="379">
        <v>5</v>
      </c>
      <c r="AK19" s="379"/>
      <c r="AL19" s="379"/>
      <c r="AM19" s="379"/>
      <c r="AN19" s="379"/>
      <c r="AO19" s="379"/>
      <c r="AP19" s="379"/>
      <c r="AQ19" s="379"/>
      <c r="AR19" s="379">
        <v>6</v>
      </c>
      <c r="AS19" s="379"/>
      <c r="AT19" s="379"/>
      <c r="AU19" s="379"/>
      <c r="AV19" s="379"/>
      <c r="AW19" s="379"/>
      <c r="AX19" s="379"/>
      <c r="AY19" s="379"/>
      <c r="AZ19" s="379">
        <v>7</v>
      </c>
      <c r="BA19" s="379"/>
      <c r="BB19" s="379"/>
      <c r="BC19" s="379"/>
      <c r="BD19" s="379"/>
      <c r="BE19" s="379"/>
      <c r="BF19" s="379"/>
      <c r="BG19" s="379"/>
      <c r="BH19" s="379">
        <v>8</v>
      </c>
      <c r="BI19" s="379"/>
      <c r="BJ19" s="379"/>
      <c r="BK19" s="379"/>
      <c r="BL19" s="379"/>
      <c r="BM19" s="379"/>
      <c r="BN19" s="379"/>
      <c r="BO19" s="379"/>
      <c r="BP19" s="379">
        <v>9</v>
      </c>
      <c r="BQ19" s="379"/>
      <c r="BR19" s="379"/>
      <c r="BS19" s="379"/>
      <c r="BT19" s="379"/>
      <c r="BU19" s="379"/>
      <c r="BV19" s="379"/>
      <c r="BW19" s="379"/>
      <c r="BX19" s="379">
        <v>10</v>
      </c>
      <c r="BY19" s="379"/>
      <c r="BZ19" s="379"/>
      <c r="CA19" s="379"/>
      <c r="CB19" s="379"/>
      <c r="CC19" s="379"/>
      <c r="CD19" s="379"/>
      <c r="CE19" s="379"/>
      <c r="CF19" s="379">
        <v>11</v>
      </c>
      <c r="CG19" s="379"/>
      <c r="CH19" s="379"/>
      <c r="CI19" s="379"/>
      <c r="CJ19" s="379"/>
      <c r="CK19" s="379"/>
      <c r="CL19" s="379"/>
      <c r="CM19" s="379"/>
      <c r="CN19" s="379">
        <v>12</v>
      </c>
      <c r="CO19" s="379"/>
      <c r="CP19" s="379"/>
      <c r="CQ19" s="379"/>
      <c r="CR19" s="379"/>
      <c r="CS19" s="379"/>
      <c r="CT19" s="379"/>
      <c r="CU19" s="359"/>
    </row>
    <row r="20" spans="1:99" s="1" customFormat="1" ht="12.75" x14ac:dyDescent="0.2">
      <c r="A20" s="387" t="s">
        <v>161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200" t="s">
        <v>162</v>
      </c>
      <c r="R20" s="201"/>
      <c r="S20" s="201"/>
      <c r="T20" s="201"/>
      <c r="U20" s="202"/>
      <c r="V20" s="206" t="s">
        <v>65</v>
      </c>
      <c r="W20" s="201"/>
      <c r="X20" s="201"/>
      <c r="Y20" s="201"/>
      <c r="Z20" s="201"/>
      <c r="AA20" s="202"/>
      <c r="AB20" s="293">
        <v>2503600</v>
      </c>
      <c r="AC20" s="294"/>
      <c r="AD20" s="294"/>
      <c r="AE20" s="294"/>
      <c r="AF20" s="294"/>
      <c r="AG20" s="294"/>
      <c r="AH20" s="294"/>
      <c r="AI20" s="295"/>
      <c r="AJ20" s="293">
        <v>2472800</v>
      </c>
      <c r="AK20" s="294"/>
      <c r="AL20" s="294"/>
      <c r="AM20" s="294"/>
      <c r="AN20" s="294"/>
      <c r="AO20" s="294"/>
      <c r="AP20" s="294"/>
      <c r="AQ20" s="295"/>
      <c r="AR20" s="293">
        <v>2474800</v>
      </c>
      <c r="AS20" s="294"/>
      <c r="AT20" s="294"/>
      <c r="AU20" s="294"/>
      <c r="AV20" s="294"/>
      <c r="AW20" s="294"/>
      <c r="AX20" s="294"/>
      <c r="AY20" s="295"/>
      <c r="AZ20" s="293">
        <v>2503600</v>
      </c>
      <c r="BA20" s="294"/>
      <c r="BB20" s="294"/>
      <c r="BC20" s="294"/>
      <c r="BD20" s="294"/>
      <c r="BE20" s="294"/>
      <c r="BF20" s="294"/>
      <c r="BG20" s="295"/>
      <c r="BH20" s="293">
        <v>2472800</v>
      </c>
      <c r="BI20" s="294"/>
      <c r="BJ20" s="294"/>
      <c r="BK20" s="294"/>
      <c r="BL20" s="294"/>
      <c r="BM20" s="294"/>
      <c r="BN20" s="294"/>
      <c r="BO20" s="295"/>
      <c r="BP20" s="293">
        <v>2474800</v>
      </c>
      <c r="BQ20" s="294"/>
      <c r="BR20" s="294"/>
      <c r="BS20" s="294"/>
      <c r="BT20" s="294"/>
      <c r="BU20" s="294"/>
      <c r="BV20" s="294"/>
      <c r="BW20" s="295"/>
      <c r="BX20" s="381"/>
      <c r="BY20" s="382"/>
      <c r="BZ20" s="382"/>
      <c r="CA20" s="382"/>
      <c r="CB20" s="382"/>
      <c r="CC20" s="382"/>
      <c r="CD20" s="382"/>
      <c r="CE20" s="383"/>
      <c r="CF20" s="381"/>
      <c r="CG20" s="382"/>
      <c r="CH20" s="382"/>
      <c r="CI20" s="382"/>
      <c r="CJ20" s="382"/>
      <c r="CK20" s="382"/>
      <c r="CL20" s="382"/>
      <c r="CM20" s="383"/>
      <c r="CN20" s="381"/>
      <c r="CO20" s="382"/>
      <c r="CP20" s="382"/>
      <c r="CQ20" s="382"/>
      <c r="CR20" s="382"/>
      <c r="CS20" s="382"/>
      <c r="CT20" s="382"/>
      <c r="CU20" s="384"/>
    </row>
    <row r="21" spans="1:99" s="1" customFormat="1" ht="12.75" x14ac:dyDescent="0.2">
      <c r="A21" s="387" t="s">
        <v>163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256"/>
      <c r="R21" s="257"/>
      <c r="S21" s="257"/>
      <c r="T21" s="257"/>
      <c r="U21" s="258"/>
      <c r="V21" s="260"/>
      <c r="W21" s="257"/>
      <c r="X21" s="257"/>
      <c r="Y21" s="257"/>
      <c r="Z21" s="257"/>
      <c r="AA21" s="258"/>
      <c r="AB21" s="208"/>
      <c r="AC21" s="209"/>
      <c r="AD21" s="209"/>
      <c r="AE21" s="209"/>
      <c r="AF21" s="209"/>
      <c r="AG21" s="209"/>
      <c r="AH21" s="209"/>
      <c r="AI21" s="210"/>
      <c r="AJ21" s="208"/>
      <c r="AK21" s="209"/>
      <c r="AL21" s="209"/>
      <c r="AM21" s="209"/>
      <c r="AN21" s="209"/>
      <c r="AO21" s="209"/>
      <c r="AP21" s="209"/>
      <c r="AQ21" s="210"/>
      <c r="AR21" s="208"/>
      <c r="AS21" s="209"/>
      <c r="AT21" s="209"/>
      <c r="AU21" s="209"/>
      <c r="AV21" s="209"/>
      <c r="AW21" s="209"/>
      <c r="AX21" s="209"/>
      <c r="AY21" s="210"/>
      <c r="AZ21" s="208"/>
      <c r="BA21" s="209"/>
      <c r="BB21" s="209"/>
      <c r="BC21" s="209"/>
      <c r="BD21" s="209"/>
      <c r="BE21" s="209"/>
      <c r="BF21" s="209"/>
      <c r="BG21" s="210"/>
      <c r="BH21" s="208"/>
      <c r="BI21" s="209"/>
      <c r="BJ21" s="209"/>
      <c r="BK21" s="209"/>
      <c r="BL21" s="209"/>
      <c r="BM21" s="209"/>
      <c r="BN21" s="209"/>
      <c r="BO21" s="210"/>
      <c r="BP21" s="208"/>
      <c r="BQ21" s="209"/>
      <c r="BR21" s="209"/>
      <c r="BS21" s="209"/>
      <c r="BT21" s="209"/>
      <c r="BU21" s="209"/>
      <c r="BV21" s="209"/>
      <c r="BW21" s="210"/>
      <c r="BX21" s="208"/>
      <c r="BY21" s="209"/>
      <c r="BZ21" s="209"/>
      <c r="CA21" s="209"/>
      <c r="CB21" s="209"/>
      <c r="CC21" s="209"/>
      <c r="CD21" s="209"/>
      <c r="CE21" s="210"/>
      <c r="CF21" s="208"/>
      <c r="CG21" s="209"/>
      <c r="CH21" s="209"/>
      <c r="CI21" s="209"/>
      <c r="CJ21" s="209"/>
      <c r="CK21" s="209"/>
      <c r="CL21" s="209"/>
      <c r="CM21" s="210"/>
      <c r="CN21" s="208"/>
      <c r="CO21" s="209"/>
      <c r="CP21" s="209"/>
      <c r="CQ21" s="209"/>
      <c r="CR21" s="209"/>
      <c r="CS21" s="209"/>
      <c r="CT21" s="209"/>
      <c r="CU21" s="385"/>
    </row>
    <row r="22" spans="1:99" s="1" customFormat="1" ht="12.75" x14ac:dyDescent="0.2">
      <c r="A22" s="388" t="s">
        <v>164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203"/>
      <c r="R22" s="204"/>
      <c r="S22" s="204"/>
      <c r="T22" s="204"/>
      <c r="U22" s="205"/>
      <c r="V22" s="207"/>
      <c r="W22" s="204"/>
      <c r="X22" s="204"/>
      <c r="Y22" s="204"/>
      <c r="Z22" s="204"/>
      <c r="AA22" s="205"/>
      <c r="AB22" s="211"/>
      <c r="AC22" s="212"/>
      <c r="AD22" s="212"/>
      <c r="AE22" s="212"/>
      <c r="AF22" s="212"/>
      <c r="AG22" s="212"/>
      <c r="AH22" s="212"/>
      <c r="AI22" s="213"/>
      <c r="AJ22" s="211"/>
      <c r="AK22" s="212"/>
      <c r="AL22" s="212"/>
      <c r="AM22" s="212"/>
      <c r="AN22" s="212"/>
      <c r="AO22" s="212"/>
      <c r="AP22" s="212"/>
      <c r="AQ22" s="213"/>
      <c r="AR22" s="211"/>
      <c r="AS22" s="212"/>
      <c r="AT22" s="212"/>
      <c r="AU22" s="212"/>
      <c r="AV22" s="212"/>
      <c r="AW22" s="212"/>
      <c r="AX22" s="212"/>
      <c r="AY22" s="213"/>
      <c r="AZ22" s="211"/>
      <c r="BA22" s="212"/>
      <c r="BB22" s="212"/>
      <c r="BC22" s="212"/>
      <c r="BD22" s="212"/>
      <c r="BE22" s="212"/>
      <c r="BF22" s="212"/>
      <c r="BG22" s="213"/>
      <c r="BH22" s="211"/>
      <c r="BI22" s="212"/>
      <c r="BJ22" s="212"/>
      <c r="BK22" s="212"/>
      <c r="BL22" s="212"/>
      <c r="BM22" s="212"/>
      <c r="BN22" s="212"/>
      <c r="BO22" s="213"/>
      <c r="BP22" s="211"/>
      <c r="BQ22" s="212"/>
      <c r="BR22" s="212"/>
      <c r="BS22" s="212"/>
      <c r="BT22" s="212"/>
      <c r="BU22" s="212"/>
      <c r="BV22" s="212"/>
      <c r="BW22" s="213"/>
      <c r="BX22" s="211"/>
      <c r="BY22" s="212"/>
      <c r="BZ22" s="212"/>
      <c r="CA22" s="212"/>
      <c r="CB22" s="212"/>
      <c r="CC22" s="212"/>
      <c r="CD22" s="212"/>
      <c r="CE22" s="213"/>
      <c r="CF22" s="211"/>
      <c r="CG22" s="212"/>
      <c r="CH22" s="212"/>
      <c r="CI22" s="212"/>
      <c r="CJ22" s="212"/>
      <c r="CK22" s="212"/>
      <c r="CL22" s="212"/>
      <c r="CM22" s="213"/>
      <c r="CN22" s="211"/>
      <c r="CO22" s="212"/>
      <c r="CP22" s="212"/>
      <c r="CQ22" s="212"/>
      <c r="CR22" s="212"/>
      <c r="CS22" s="212"/>
      <c r="CT22" s="212"/>
      <c r="CU22" s="386"/>
    </row>
    <row r="23" spans="1:99" s="1" customFormat="1" ht="12.75" x14ac:dyDescent="0.2">
      <c r="A23" s="390" t="s">
        <v>14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239" t="s">
        <v>165</v>
      </c>
      <c r="R23" s="249"/>
      <c r="S23" s="249"/>
      <c r="T23" s="249"/>
      <c r="U23" s="250"/>
      <c r="V23" s="259" t="s">
        <v>65</v>
      </c>
      <c r="W23" s="249"/>
      <c r="X23" s="249"/>
      <c r="Y23" s="249"/>
      <c r="Z23" s="249"/>
      <c r="AA23" s="250"/>
      <c r="AB23" s="293">
        <v>309942</v>
      </c>
      <c r="AC23" s="294"/>
      <c r="AD23" s="294"/>
      <c r="AE23" s="294"/>
      <c r="AF23" s="294"/>
      <c r="AG23" s="294"/>
      <c r="AH23" s="294"/>
      <c r="AI23" s="295"/>
      <c r="AJ23" s="293"/>
      <c r="AK23" s="294"/>
      <c r="AL23" s="294"/>
      <c r="AM23" s="294"/>
      <c r="AN23" s="294"/>
      <c r="AO23" s="294"/>
      <c r="AP23" s="294"/>
      <c r="AQ23" s="295"/>
      <c r="AR23" s="293"/>
      <c r="AS23" s="294"/>
      <c r="AT23" s="294"/>
      <c r="AU23" s="294"/>
      <c r="AV23" s="294"/>
      <c r="AW23" s="294"/>
      <c r="AX23" s="294"/>
      <c r="AY23" s="295"/>
      <c r="AZ23" s="293">
        <v>309942</v>
      </c>
      <c r="BA23" s="294"/>
      <c r="BB23" s="294"/>
      <c r="BC23" s="294"/>
      <c r="BD23" s="294"/>
      <c r="BE23" s="294"/>
      <c r="BF23" s="294"/>
      <c r="BG23" s="295"/>
      <c r="BH23" s="293"/>
      <c r="BI23" s="294"/>
      <c r="BJ23" s="294"/>
      <c r="BK23" s="294"/>
      <c r="BL23" s="294"/>
      <c r="BM23" s="294"/>
      <c r="BN23" s="294"/>
      <c r="BO23" s="295"/>
      <c r="BP23" s="293"/>
      <c r="BQ23" s="294"/>
      <c r="BR23" s="294"/>
      <c r="BS23" s="294"/>
      <c r="BT23" s="294"/>
      <c r="BU23" s="294"/>
      <c r="BV23" s="294"/>
      <c r="BW23" s="295"/>
      <c r="BX23" s="293"/>
      <c r="BY23" s="294"/>
      <c r="BZ23" s="294"/>
      <c r="CA23" s="294"/>
      <c r="CB23" s="294"/>
      <c r="CC23" s="294"/>
      <c r="CD23" s="294"/>
      <c r="CE23" s="295"/>
      <c r="CF23" s="293"/>
      <c r="CG23" s="294"/>
      <c r="CH23" s="294"/>
      <c r="CI23" s="294"/>
      <c r="CJ23" s="294"/>
      <c r="CK23" s="294"/>
      <c r="CL23" s="294"/>
      <c r="CM23" s="295"/>
      <c r="CN23" s="293"/>
      <c r="CO23" s="294"/>
      <c r="CP23" s="294"/>
      <c r="CQ23" s="294"/>
      <c r="CR23" s="294"/>
      <c r="CS23" s="294"/>
      <c r="CT23" s="294"/>
      <c r="CU23" s="389"/>
    </row>
    <row r="24" spans="1:99" s="1" customFormat="1" ht="12.75" x14ac:dyDescent="0.2">
      <c r="A24" s="387" t="s">
        <v>166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256"/>
      <c r="R24" s="257"/>
      <c r="S24" s="257"/>
      <c r="T24" s="257"/>
      <c r="U24" s="258"/>
      <c r="V24" s="260"/>
      <c r="W24" s="257"/>
      <c r="X24" s="257"/>
      <c r="Y24" s="257"/>
      <c r="Z24" s="257"/>
      <c r="AA24" s="258"/>
      <c r="AB24" s="208"/>
      <c r="AC24" s="209"/>
      <c r="AD24" s="209"/>
      <c r="AE24" s="209"/>
      <c r="AF24" s="209"/>
      <c r="AG24" s="209"/>
      <c r="AH24" s="209"/>
      <c r="AI24" s="210"/>
      <c r="AJ24" s="208"/>
      <c r="AK24" s="209"/>
      <c r="AL24" s="209"/>
      <c r="AM24" s="209"/>
      <c r="AN24" s="209"/>
      <c r="AO24" s="209"/>
      <c r="AP24" s="209"/>
      <c r="AQ24" s="210"/>
      <c r="AR24" s="208"/>
      <c r="AS24" s="209"/>
      <c r="AT24" s="209"/>
      <c r="AU24" s="209"/>
      <c r="AV24" s="209"/>
      <c r="AW24" s="209"/>
      <c r="AX24" s="209"/>
      <c r="AY24" s="210"/>
      <c r="AZ24" s="208"/>
      <c r="BA24" s="209"/>
      <c r="BB24" s="209"/>
      <c r="BC24" s="209"/>
      <c r="BD24" s="209"/>
      <c r="BE24" s="209"/>
      <c r="BF24" s="209"/>
      <c r="BG24" s="210"/>
      <c r="BH24" s="208"/>
      <c r="BI24" s="209"/>
      <c r="BJ24" s="209"/>
      <c r="BK24" s="209"/>
      <c r="BL24" s="209"/>
      <c r="BM24" s="209"/>
      <c r="BN24" s="209"/>
      <c r="BO24" s="210"/>
      <c r="BP24" s="208"/>
      <c r="BQ24" s="209"/>
      <c r="BR24" s="209"/>
      <c r="BS24" s="209"/>
      <c r="BT24" s="209"/>
      <c r="BU24" s="209"/>
      <c r="BV24" s="209"/>
      <c r="BW24" s="210"/>
      <c r="BX24" s="208"/>
      <c r="BY24" s="209"/>
      <c r="BZ24" s="209"/>
      <c r="CA24" s="209"/>
      <c r="CB24" s="209"/>
      <c r="CC24" s="209"/>
      <c r="CD24" s="209"/>
      <c r="CE24" s="210"/>
      <c r="CF24" s="208"/>
      <c r="CG24" s="209"/>
      <c r="CH24" s="209"/>
      <c r="CI24" s="209"/>
      <c r="CJ24" s="209"/>
      <c r="CK24" s="209"/>
      <c r="CL24" s="209"/>
      <c r="CM24" s="210"/>
      <c r="CN24" s="208"/>
      <c r="CO24" s="209"/>
      <c r="CP24" s="209"/>
      <c r="CQ24" s="209"/>
      <c r="CR24" s="209"/>
      <c r="CS24" s="209"/>
      <c r="CT24" s="209"/>
      <c r="CU24" s="385"/>
    </row>
    <row r="25" spans="1:99" s="1" customFormat="1" ht="12.75" x14ac:dyDescent="0.2">
      <c r="A25" s="387" t="s">
        <v>167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256"/>
      <c r="R25" s="257"/>
      <c r="S25" s="257"/>
      <c r="T25" s="257"/>
      <c r="U25" s="258"/>
      <c r="V25" s="260"/>
      <c r="W25" s="257"/>
      <c r="X25" s="257"/>
      <c r="Y25" s="257"/>
      <c r="Z25" s="257"/>
      <c r="AA25" s="258"/>
      <c r="AB25" s="208"/>
      <c r="AC25" s="209"/>
      <c r="AD25" s="209"/>
      <c r="AE25" s="209"/>
      <c r="AF25" s="209"/>
      <c r="AG25" s="209"/>
      <c r="AH25" s="209"/>
      <c r="AI25" s="210"/>
      <c r="AJ25" s="208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08"/>
      <c r="CG25" s="209"/>
      <c r="CH25" s="209"/>
      <c r="CI25" s="209"/>
      <c r="CJ25" s="209"/>
      <c r="CK25" s="209"/>
      <c r="CL25" s="209"/>
      <c r="CM25" s="210"/>
      <c r="CN25" s="208"/>
      <c r="CO25" s="209"/>
      <c r="CP25" s="209"/>
      <c r="CQ25" s="209"/>
      <c r="CR25" s="209"/>
      <c r="CS25" s="209"/>
      <c r="CT25" s="209"/>
      <c r="CU25" s="385"/>
    </row>
    <row r="26" spans="1:99" s="1" customFormat="1" ht="12.75" x14ac:dyDescent="0.2">
      <c r="A26" s="388" t="s">
        <v>168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203"/>
      <c r="R26" s="204"/>
      <c r="S26" s="204"/>
      <c r="T26" s="204"/>
      <c r="U26" s="205"/>
      <c r="V26" s="207"/>
      <c r="W26" s="204"/>
      <c r="X26" s="204"/>
      <c r="Y26" s="204"/>
      <c r="Z26" s="204"/>
      <c r="AA26" s="205"/>
      <c r="AB26" s="211"/>
      <c r="AC26" s="212"/>
      <c r="AD26" s="212"/>
      <c r="AE26" s="212"/>
      <c r="AF26" s="212"/>
      <c r="AG26" s="212"/>
      <c r="AH26" s="212"/>
      <c r="AI26" s="213"/>
      <c r="AJ26" s="211"/>
      <c r="AK26" s="212"/>
      <c r="AL26" s="212"/>
      <c r="AM26" s="212"/>
      <c r="AN26" s="212"/>
      <c r="AO26" s="212"/>
      <c r="AP26" s="212"/>
      <c r="AQ26" s="213"/>
      <c r="AR26" s="211"/>
      <c r="AS26" s="212"/>
      <c r="AT26" s="212"/>
      <c r="AU26" s="212"/>
      <c r="AV26" s="212"/>
      <c r="AW26" s="212"/>
      <c r="AX26" s="212"/>
      <c r="AY26" s="213"/>
      <c r="AZ26" s="211"/>
      <c r="BA26" s="212"/>
      <c r="BB26" s="212"/>
      <c r="BC26" s="212"/>
      <c r="BD26" s="212"/>
      <c r="BE26" s="212"/>
      <c r="BF26" s="212"/>
      <c r="BG26" s="213"/>
      <c r="BH26" s="211"/>
      <c r="BI26" s="212"/>
      <c r="BJ26" s="212"/>
      <c r="BK26" s="212"/>
      <c r="BL26" s="212"/>
      <c r="BM26" s="212"/>
      <c r="BN26" s="212"/>
      <c r="BO26" s="213"/>
      <c r="BP26" s="211"/>
      <c r="BQ26" s="212"/>
      <c r="BR26" s="212"/>
      <c r="BS26" s="212"/>
      <c r="BT26" s="212"/>
      <c r="BU26" s="212"/>
      <c r="BV26" s="212"/>
      <c r="BW26" s="213"/>
      <c r="BX26" s="211"/>
      <c r="BY26" s="212"/>
      <c r="BZ26" s="212"/>
      <c r="CA26" s="212"/>
      <c r="CB26" s="212"/>
      <c r="CC26" s="212"/>
      <c r="CD26" s="212"/>
      <c r="CE26" s="213"/>
      <c r="CF26" s="211"/>
      <c r="CG26" s="212"/>
      <c r="CH26" s="212"/>
      <c r="CI26" s="212"/>
      <c r="CJ26" s="212"/>
      <c r="CK26" s="212"/>
      <c r="CL26" s="212"/>
      <c r="CM26" s="213"/>
      <c r="CN26" s="211"/>
      <c r="CO26" s="212"/>
      <c r="CP26" s="212"/>
      <c r="CQ26" s="212"/>
      <c r="CR26" s="212"/>
      <c r="CS26" s="212"/>
      <c r="CT26" s="212"/>
      <c r="CU26" s="386"/>
    </row>
    <row r="27" spans="1:99" s="1" customFormat="1" ht="12.75" x14ac:dyDescent="0.2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162"/>
      <c r="R27" s="163"/>
      <c r="S27" s="163"/>
      <c r="T27" s="163"/>
      <c r="U27" s="164"/>
      <c r="V27" s="165"/>
      <c r="W27" s="163"/>
      <c r="X27" s="163"/>
      <c r="Y27" s="163"/>
      <c r="Z27" s="163"/>
      <c r="AA27" s="164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2"/>
    </row>
    <row r="28" spans="1:99" s="1" customFormat="1" ht="12.75" x14ac:dyDescent="0.2">
      <c r="A28" s="390" t="s">
        <v>169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239" t="s">
        <v>170</v>
      </c>
      <c r="R28" s="249"/>
      <c r="S28" s="249"/>
      <c r="T28" s="249"/>
      <c r="U28" s="250"/>
      <c r="V28" s="259" t="s">
        <v>171</v>
      </c>
      <c r="W28" s="249"/>
      <c r="X28" s="249"/>
      <c r="Y28" s="249"/>
      <c r="Z28" s="249"/>
      <c r="AA28" s="250"/>
      <c r="AB28" s="293">
        <v>2193658</v>
      </c>
      <c r="AC28" s="294"/>
      <c r="AD28" s="294"/>
      <c r="AE28" s="294"/>
      <c r="AF28" s="294"/>
      <c r="AG28" s="294"/>
      <c r="AH28" s="294"/>
      <c r="AI28" s="295"/>
      <c r="AJ28" s="293">
        <v>2472800</v>
      </c>
      <c r="AK28" s="294"/>
      <c r="AL28" s="294"/>
      <c r="AM28" s="294"/>
      <c r="AN28" s="294"/>
      <c r="AO28" s="294"/>
      <c r="AP28" s="294"/>
      <c r="AQ28" s="295"/>
      <c r="AR28" s="293">
        <v>2474800</v>
      </c>
      <c r="AS28" s="294"/>
      <c r="AT28" s="294"/>
      <c r="AU28" s="294"/>
      <c r="AV28" s="294"/>
      <c r="AW28" s="294"/>
      <c r="AX28" s="294"/>
      <c r="AY28" s="295"/>
      <c r="AZ28" s="293">
        <v>2193658</v>
      </c>
      <c r="BA28" s="294"/>
      <c r="BB28" s="294"/>
      <c r="BC28" s="294"/>
      <c r="BD28" s="294"/>
      <c r="BE28" s="294"/>
      <c r="BF28" s="294"/>
      <c r="BG28" s="295"/>
      <c r="BH28" s="293">
        <v>2472800</v>
      </c>
      <c r="BI28" s="294"/>
      <c r="BJ28" s="294"/>
      <c r="BK28" s="294"/>
      <c r="BL28" s="294"/>
      <c r="BM28" s="294"/>
      <c r="BN28" s="294"/>
      <c r="BO28" s="295"/>
      <c r="BP28" s="293">
        <v>2474800</v>
      </c>
      <c r="BQ28" s="294"/>
      <c r="BR28" s="294"/>
      <c r="BS28" s="294"/>
      <c r="BT28" s="294"/>
      <c r="BU28" s="294"/>
      <c r="BV28" s="294"/>
      <c r="BW28" s="295"/>
      <c r="BX28" s="293"/>
      <c r="BY28" s="294"/>
      <c r="BZ28" s="294"/>
      <c r="CA28" s="294"/>
      <c r="CB28" s="294"/>
      <c r="CC28" s="294"/>
      <c r="CD28" s="294"/>
      <c r="CE28" s="295"/>
      <c r="CF28" s="293"/>
      <c r="CG28" s="294"/>
      <c r="CH28" s="294"/>
      <c r="CI28" s="294"/>
      <c r="CJ28" s="294"/>
      <c r="CK28" s="294"/>
      <c r="CL28" s="294"/>
      <c r="CM28" s="295"/>
      <c r="CN28" s="293"/>
      <c r="CO28" s="294"/>
      <c r="CP28" s="294"/>
      <c r="CQ28" s="294"/>
      <c r="CR28" s="294"/>
      <c r="CS28" s="294"/>
      <c r="CT28" s="294"/>
      <c r="CU28" s="389"/>
    </row>
    <row r="29" spans="1:99" s="1" customFormat="1" ht="12.75" x14ac:dyDescent="0.2">
      <c r="A29" s="387" t="s">
        <v>172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256"/>
      <c r="R29" s="257"/>
      <c r="S29" s="257"/>
      <c r="T29" s="257"/>
      <c r="U29" s="258"/>
      <c r="V29" s="260"/>
      <c r="W29" s="257"/>
      <c r="X29" s="257"/>
      <c r="Y29" s="257"/>
      <c r="Z29" s="257"/>
      <c r="AA29" s="258"/>
      <c r="AB29" s="208"/>
      <c r="AC29" s="209"/>
      <c r="AD29" s="209"/>
      <c r="AE29" s="209"/>
      <c r="AF29" s="209"/>
      <c r="AG29" s="209"/>
      <c r="AH29" s="209"/>
      <c r="AI29" s="210"/>
      <c r="AJ29" s="208"/>
      <c r="AK29" s="209"/>
      <c r="AL29" s="209"/>
      <c r="AM29" s="209"/>
      <c r="AN29" s="209"/>
      <c r="AO29" s="209"/>
      <c r="AP29" s="209"/>
      <c r="AQ29" s="210"/>
      <c r="AR29" s="208"/>
      <c r="AS29" s="209"/>
      <c r="AT29" s="209"/>
      <c r="AU29" s="209"/>
      <c r="AV29" s="209"/>
      <c r="AW29" s="209"/>
      <c r="AX29" s="209"/>
      <c r="AY29" s="210"/>
      <c r="AZ29" s="208"/>
      <c r="BA29" s="209"/>
      <c r="BB29" s="209"/>
      <c r="BC29" s="209"/>
      <c r="BD29" s="209"/>
      <c r="BE29" s="209"/>
      <c r="BF29" s="209"/>
      <c r="BG29" s="210"/>
      <c r="BH29" s="208"/>
      <c r="BI29" s="209"/>
      <c r="BJ29" s="209"/>
      <c r="BK29" s="209"/>
      <c r="BL29" s="209"/>
      <c r="BM29" s="209"/>
      <c r="BN29" s="209"/>
      <c r="BO29" s="210"/>
      <c r="BP29" s="208"/>
      <c r="BQ29" s="209"/>
      <c r="BR29" s="209"/>
      <c r="BS29" s="209"/>
      <c r="BT29" s="209"/>
      <c r="BU29" s="209"/>
      <c r="BV29" s="209"/>
      <c r="BW29" s="210"/>
      <c r="BX29" s="208"/>
      <c r="BY29" s="209"/>
      <c r="BZ29" s="209"/>
      <c r="CA29" s="209"/>
      <c r="CB29" s="209"/>
      <c r="CC29" s="209"/>
      <c r="CD29" s="209"/>
      <c r="CE29" s="210"/>
      <c r="CF29" s="208"/>
      <c r="CG29" s="209"/>
      <c r="CH29" s="209"/>
      <c r="CI29" s="209"/>
      <c r="CJ29" s="209"/>
      <c r="CK29" s="209"/>
      <c r="CL29" s="209"/>
      <c r="CM29" s="210"/>
      <c r="CN29" s="208"/>
      <c r="CO29" s="209"/>
      <c r="CP29" s="209"/>
      <c r="CQ29" s="209"/>
      <c r="CR29" s="209"/>
      <c r="CS29" s="209"/>
      <c r="CT29" s="209"/>
      <c r="CU29" s="385"/>
    </row>
    <row r="30" spans="1:99" s="1" customFormat="1" ht="12.75" x14ac:dyDescent="0.2">
      <c r="A30" s="388" t="s">
        <v>173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203"/>
      <c r="R30" s="204"/>
      <c r="S30" s="204"/>
      <c r="T30" s="204"/>
      <c r="U30" s="205"/>
      <c r="V30" s="207"/>
      <c r="W30" s="204"/>
      <c r="X30" s="204"/>
      <c r="Y30" s="204"/>
      <c r="Z30" s="204"/>
      <c r="AA30" s="205"/>
      <c r="AB30" s="211"/>
      <c r="AC30" s="212"/>
      <c r="AD30" s="212"/>
      <c r="AE30" s="212"/>
      <c r="AF30" s="212"/>
      <c r="AG30" s="212"/>
      <c r="AH30" s="212"/>
      <c r="AI30" s="213"/>
      <c r="AJ30" s="211"/>
      <c r="AK30" s="212"/>
      <c r="AL30" s="212"/>
      <c r="AM30" s="212"/>
      <c r="AN30" s="212"/>
      <c r="AO30" s="212"/>
      <c r="AP30" s="212"/>
      <c r="AQ30" s="213"/>
      <c r="AR30" s="211"/>
      <c r="AS30" s="212"/>
      <c r="AT30" s="212"/>
      <c r="AU30" s="212"/>
      <c r="AV30" s="212"/>
      <c r="AW30" s="212"/>
      <c r="AX30" s="212"/>
      <c r="AY30" s="213"/>
      <c r="AZ30" s="211"/>
      <c r="BA30" s="212"/>
      <c r="BB30" s="212"/>
      <c r="BC30" s="212"/>
      <c r="BD30" s="212"/>
      <c r="BE30" s="212"/>
      <c r="BF30" s="212"/>
      <c r="BG30" s="213"/>
      <c r="BH30" s="211"/>
      <c r="BI30" s="212"/>
      <c r="BJ30" s="212"/>
      <c r="BK30" s="212"/>
      <c r="BL30" s="212"/>
      <c r="BM30" s="212"/>
      <c r="BN30" s="212"/>
      <c r="BO30" s="213"/>
      <c r="BP30" s="211"/>
      <c r="BQ30" s="212"/>
      <c r="BR30" s="212"/>
      <c r="BS30" s="212"/>
      <c r="BT30" s="212"/>
      <c r="BU30" s="212"/>
      <c r="BV30" s="212"/>
      <c r="BW30" s="213"/>
      <c r="BX30" s="211"/>
      <c r="BY30" s="212"/>
      <c r="BZ30" s="212"/>
      <c r="CA30" s="212"/>
      <c r="CB30" s="212"/>
      <c r="CC30" s="212"/>
      <c r="CD30" s="212"/>
      <c r="CE30" s="213"/>
      <c r="CF30" s="211"/>
      <c r="CG30" s="212"/>
      <c r="CH30" s="212"/>
      <c r="CI30" s="212"/>
      <c r="CJ30" s="212"/>
      <c r="CK30" s="212"/>
      <c r="CL30" s="212"/>
      <c r="CM30" s="213"/>
      <c r="CN30" s="211"/>
      <c r="CO30" s="212"/>
      <c r="CP30" s="212"/>
      <c r="CQ30" s="212"/>
      <c r="CR30" s="212"/>
      <c r="CS30" s="212"/>
      <c r="CT30" s="212"/>
      <c r="CU30" s="386"/>
    </row>
    <row r="31" spans="1:99" s="1" customFormat="1" ht="13.5" thickBot="1" x14ac:dyDescent="0.2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95"/>
      <c r="R31" s="396"/>
      <c r="S31" s="396"/>
      <c r="T31" s="396"/>
      <c r="U31" s="397"/>
      <c r="V31" s="398"/>
      <c r="W31" s="396"/>
      <c r="X31" s="396"/>
      <c r="Y31" s="396"/>
      <c r="Z31" s="396"/>
      <c r="AA31" s="397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4"/>
    </row>
    <row r="32" spans="1:99" s="1" customFormat="1" ht="12.75" x14ac:dyDescent="0.2"/>
    <row r="33" spans="1:99" x14ac:dyDescent="0.25">
      <c r="CU33" s="105" t="s">
        <v>174</v>
      </c>
    </row>
    <row r="35" spans="1:99" s="16" customFormat="1" ht="18.75" x14ac:dyDescent="0.3">
      <c r="A35" s="116" t="s">
        <v>175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</row>
    <row r="36" spans="1:99" s="16" customFormat="1" ht="18.75" x14ac:dyDescent="0.3">
      <c r="AL36" s="104" t="s">
        <v>2</v>
      </c>
      <c r="AN36" s="117" t="s">
        <v>3</v>
      </c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8">
        <v>20</v>
      </c>
      <c r="BE36" s="118"/>
      <c r="BF36" s="118"/>
      <c r="BG36" s="117" t="s">
        <v>4</v>
      </c>
      <c r="BH36" s="117"/>
      <c r="BI36" s="117"/>
      <c r="BK36" s="16" t="s">
        <v>5</v>
      </c>
    </row>
    <row r="37" spans="1:99" s="18" customFormat="1" ht="10.5" x14ac:dyDescent="0.2">
      <c r="AK37" s="119" t="s">
        <v>176</v>
      </c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</row>
    <row r="39" spans="1:99" x14ac:dyDescent="0.25">
      <c r="A39" s="399" t="s">
        <v>177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400"/>
      <c r="AY39" s="401" t="s">
        <v>178</v>
      </c>
      <c r="AZ39" s="399"/>
      <c r="BA39" s="399"/>
      <c r="BB39" s="399"/>
      <c r="BC39" s="399"/>
      <c r="BD39" s="399"/>
      <c r="BE39" s="399"/>
      <c r="BF39" s="399"/>
      <c r="BG39" s="400"/>
      <c r="BH39" s="402" t="s">
        <v>179</v>
      </c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</row>
    <row r="40" spans="1:99" x14ac:dyDescent="0.25">
      <c r="A40" s="40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4"/>
      <c r="AY40" s="405"/>
      <c r="AZ40" s="403"/>
      <c r="BA40" s="403"/>
      <c r="BB40" s="403"/>
      <c r="BC40" s="403"/>
      <c r="BD40" s="403"/>
      <c r="BE40" s="403"/>
      <c r="BF40" s="403"/>
      <c r="BG40" s="404"/>
      <c r="BH40" s="402" t="s">
        <v>180</v>
      </c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</row>
    <row r="41" spans="1:99" ht="16.5" thickBot="1" x14ac:dyDescent="0.3">
      <c r="A41" s="114">
        <v>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5"/>
      <c r="AY41" s="401">
        <v>2</v>
      </c>
      <c r="AZ41" s="399"/>
      <c r="BA41" s="399"/>
      <c r="BB41" s="399"/>
      <c r="BC41" s="399"/>
      <c r="BD41" s="399"/>
      <c r="BE41" s="399"/>
      <c r="BF41" s="399"/>
      <c r="BG41" s="400"/>
      <c r="BH41" s="402">
        <v>3</v>
      </c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</row>
    <row r="42" spans="1:99" x14ac:dyDescent="0.25">
      <c r="A42" s="406" t="s">
        <v>181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7"/>
      <c r="AY42" s="408" t="s">
        <v>182</v>
      </c>
      <c r="AZ42" s="409"/>
      <c r="BA42" s="409"/>
      <c r="BB42" s="409"/>
      <c r="BC42" s="409"/>
      <c r="BD42" s="409"/>
      <c r="BE42" s="409"/>
      <c r="BF42" s="409"/>
      <c r="BG42" s="410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1"/>
      <c r="BS42" s="411"/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1"/>
      <c r="CE42" s="411"/>
      <c r="CF42" s="411"/>
      <c r="CG42" s="411"/>
      <c r="CH42" s="411"/>
      <c r="CI42" s="411"/>
      <c r="CJ42" s="411"/>
      <c r="CK42" s="411"/>
      <c r="CL42" s="411"/>
      <c r="CM42" s="411"/>
      <c r="CN42" s="411"/>
      <c r="CO42" s="411"/>
      <c r="CP42" s="411"/>
      <c r="CQ42" s="411"/>
      <c r="CR42" s="411"/>
      <c r="CS42" s="411"/>
      <c r="CT42" s="411"/>
      <c r="CU42" s="411"/>
    </row>
    <row r="43" spans="1:99" x14ac:dyDescent="0.25">
      <c r="A43" s="406" t="s">
        <v>183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7"/>
      <c r="AY43" s="412" t="s">
        <v>184</v>
      </c>
      <c r="AZ43" s="413"/>
      <c r="BA43" s="413"/>
      <c r="BB43" s="413"/>
      <c r="BC43" s="413"/>
      <c r="BD43" s="413"/>
      <c r="BE43" s="413"/>
      <c r="BF43" s="413"/>
      <c r="BG43" s="414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</row>
    <row r="44" spans="1:99" x14ac:dyDescent="0.25">
      <c r="A44" s="406" t="s">
        <v>185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7"/>
      <c r="AY44" s="412" t="s">
        <v>186</v>
      </c>
      <c r="AZ44" s="413"/>
      <c r="BA44" s="413"/>
      <c r="BB44" s="413"/>
      <c r="BC44" s="413"/>
      <c r="BD44" s="413"/>
      <c r="BE44" s="413"/>
      <c r="BF44" s="413"/>
      <c r="BG44" s="414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  <c r="BY44" s="411"/>
      <c r="BZ44" s="411"/>
      <c r="CA44" s="411"/>
      <c r="CB44" s="411"/>
      <c r="CC44" s="411"/>
      <c r="CD44" s="411"/>
      <c r="CE44" s="411"/>
      <c r="CF44" s="411"/>
      <c r="CG44" s="411"/>
      <c r="CH44" s="411"/>
      <c r="CI44" s="411"/>
      <c r="CJ44" s="411"/>
      <c r="CK44" s="411"/>
      <c r="CL44" s="411"/>
      <c r="CM44" s="411"/>
      <c r="CN44" s="411"/>
      <c r="CO44" s="411"/>
      <c r="CP44" s="411"/>
      <c r="CQ44" s="411"/>
      <c r="CR44" s="411"/>
      <c r="CS44" s="411"/>
      <c r="CT44" s="411"/>
      <c r="CU44" s="411"/>
    </row>
    <row r="45" spans="1:99" x14ac:dyDescent="0.25">
      <c r="A45" s="406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7"/>
      <c r="AY45" s="412"/>
      <c r="AZ45" s="413"/>
      <c r="BA45" s="413"/>
      <c r="BB45" s="413"/>
      <c r="BC45" s="413"/>
      <c r="BD45" s="413"/>
      <c r="BE45" s="413"/>
      <c r="BF45" s="413"/>
      <c r="BG45" s="414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1"/>
      <c r="CK45" s="411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</row>
    <row r="46" spans="1:99" x14ac:dyDescent="0.25">
      <c r="A46" s="406" t="s">
        <v>187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7"/>
      <c r="AY46" s="412" t="s">
        <v>188</v>
      </c>
      <c r="AZ46" s="413"/>
      <c r="BA46" s="413"/>
      <c r="BB46" s="413"/>
      <c r="BC46" s="413"/>
      <c r="BD46" s="413"/>
      <c r="BE46" s="413"/>
      <c r="BF46" s="413"/>
      <c r="BG46" s="414"/>
      <c r="BH46" s="411"/>
      <c r="BI46" s="411"/>
      <c r="BJ46" s="411"/>
      <c r="BK46" s="411"/>
      <c r="BL46" s="411"/>
      <c r="BM46" s="411"/>
      <c r="BN46" s="411"/>
      <c r="BO46" s="411"/>
      <c r="BP46" s="411"/>
      <c r="BQ46" s="411"/>
      <c r="BR46" s="411"/>
      <c r="BS46" s="411"/>
      <c r="BT46" s="411"/>
      <c r="BU46" s="411"/>
      <c r="BV46" s="411"/>
      <c r="BW46" s="411"/>
      <c r="BX46" s="411"/>
      <c r="BY46" s="411"/>
      <c r="BZ46" s="411"/>
      <c r="CA46" s="411"/>
      <c r="CB46" s="411"/>
      <c r="CC46" s="411"/>
      <c r="CD46" s="411"/>
      <c r="CE46" s="411"/>
      <c r="CF46" s="411"/>
      <c r="CG46" s="411"/>
      <c r="CH46" s="411"/>
      <c r="CI46" s="411"/>
      <c r="CJ46" s="411"/>
      <c r="CK46" s="411"/>
      <c r="CL46" s="411"/>
      <c r="CM46" s="411"/>
      <c r="CN46" s="411"/>
      <c r="CO46" s="411"/>
      <c r="CP46" s="411"/>
      <c r="CQ46" s="411"/>
      <c r="CR46" s="411"/>
      <c r="CS46" s="411"/>
      <c r="CT46" s="411"/>
      <c r="CU46" s="411"/>
    </row>
    <row r="47" spans="1:99" ht="16.5" thickBot="1" x14ac:dyDescent="0.3">
      <c r="A47" s="406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7"/>
      <c r="AY47" s="415"/>
      <c r="AZ47" s="416"/>
      <c r="BA47" s="416"/>
      <c r="BB47" s="416"/>
      <c r="BC47" s="416"/>
      <c r="BD47" s="416"/>
      <c r="BE47" s="416"/>
      <c r="BF47" s="416"/>
      <c r="BG47" s="417"/>
      <c r="BH47" s="411"/>
      <c r="BI47" s="411"/>
      <c r="BJ47" s="411"/>
      <c r="BK47" s="411"/>
      <c r="BL47" s="411"/>
      <c r="BM47" s="411"/>
      <c r="BN47" s="411"/>
      <c r="BO47" s="411"/>
      <c r="BP47" s="411"/>
      <c r="BQ47" s="411"/>
      <c r="BR47" s="411"/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1"/>
      <c r="CD47" s="411"/>
      <c r="CE47" s="411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  <c r="CT47" s="411"/>
      <c r="CU47" s="411"/>
    </row>
    <row r="48" spans="1:9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  <row r="66" s="1" customFormat="1" ht="12.75" x14ac:dyDescent="0.2"/>
    <row r="67" s="1" customFormat="1" ht="12.75" x14ac:dyDescent="0.2"/>
    <row r="68" s="1" customFormat="1" ht="12.75" x14ac:dyDescent="0.2"/>
    <row r="69" s="1" customFormat="1" ht="12.75" x14ac:dyDescent="0.2"/>
    <row r="70" s="1" customFormat="1" ht="12.75" x14ac:dyDescent="0.2"/>
    <row r="71" s="1" customFormat="1" ht="12.75" x14ac:dyDescent="0.2"/>
    <row r="72" s="1" customFormat="1" ht="12.75" x14ac:dyDescent="0.2"/>
    <row r="73" s="1" customFormat="1" ht="12.75" x14ac:dyDescent="0.2"/>
    <row r="74" s="1" customFormat="1" ht="12.75" x14ac:dyDescent="0.2"/>
    <row r="75" s="1" customFormat="1" ht="12.75" x14ac:dyDescent="0.2"/>
    <row r="76" s="1" customFormat="1" ht="12.75" x14ac:dyDescent="0.2"/>
    <row r="77" s="1" customFormat="1" ht="12.75" x14ac:dyDescent="0.2"/>
    <row r="78" s="1" customFormat="1" ht="12.75" x14ac:dyDescent="0.2"/>
    <row r="79" s="1" customFormat="1" ht="12.75" x14ac:dyDescent="0.2"/>
    <row r="80" s="1" customFormat="1" ht="12.75" x14ac:dyDescent="0.2"/>
    <row r="81" s="1" customFormat="1" ht="12.75" x14ac:dyDescent="0.2"/>
    <row r="82" s="1" customFormat="1" ht="12.75" x14ac:dyDescent="0.2"/>
    <row r="83" s="1" customFormat="1" ht="12.75" x14ac:dyDescent="0.2"/>
    <row r="84" s="1" customFormat="1" ht="12.75" x14ac:dyDescent="0.2"/>
    <row r="85" s="1" customFormat="1" ht="12.75" x14ac:dyDescent="0.2"/>
    <row r="86" s="1" customFormat="1" ht="12.75" x14ac:dyDescent="0.2"/>
    <row r="87" s="1" customFormat="1" ht="12.75" x14ac:dyDescent="0.2"/>
    <row r="88" s="1" customFormat="1" ht="12.75" x14ac:dyDescent="0.2"/>
    <row r="89" s="1" customFormat="1" ht="12.75" x14ac:dyDescent="0.2"/>
    <row r="90" s="1" customFormat="1" ht="12.75" x14ac:dyDescent="0.2"/>
    <row r="91" s="1" customFormat="1" ht="12.75" x14ac:dyDescent="0.2"/>
    <row r="92" s="1" customFormat="1" ht="12.75" x14ac:dyDescent="0.2"/>
    <row r="93" s="1" customFormat="1" ht="12.75" x14ac:dyDescent="0.2"/>
    <row r="94" s="1" customFormat="1" ht="12.75" x14ac:dyDescent="0.2"/>
    <row r="95" s="1" customFormat="1" ht="12.75" x14ac:dyDescent="0.2"/>
    <row r="96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</sheetData>
  <mergeCells count="202">
    <mergeCell ref="A47:AX47"/>
    <mergeCell ref="AY47:BG47"/>
    <mergeCell ref="BH47:CU47"/>
    <mergeCell ref="A44:AX44"/>
    <mergeCell ref="AY44:BG44"/>
    <mergeCell ref="BH44:CU44"/>
    <mergeCell ref="A45:AX45"/>
    <mergeCell ref="AY45:BG45"/>
    <mergeCell ref="BH45:CU45"/>
    <mergeCell ref="A46:AX46"/>
    <mergeCell ref="AY46:BG46"/>
    <mergeCell ref="BH46:CU46"/>
    <mergeCell ref="A41:AX41"/>
    <mergeCell ref="AY41:BG41"/>
    <mergeCell ref="BH41:CU41"/>
    <mergeCell ref="A42:AX42"/>
    <mergeCell ref="AY42:BG42"/>
    <mergeCell ref="BH42:CU42"/>
    <mergeCell ref="A43:AX43"/>
    <mergeCell ref="AY43:BG43"/>
    <mergeCell ref="BH43:CU43"/>
    <mergeCell ref="A35:CU35"/>
    <mergeCell ref="AN36:BC36"/>
    <mergeCell ref="BD36:BF36"/>
    <mergeCell ref="BG36:BI36"/>
    <mergeCell ref="AK37:BK37"/>
    <mergeCell ref="A39:AX39"/>
    <mergeCell ref="AY39:BG39"/>
    <mergeCell ref="BH39:CU39"/>
    <mergeCell ref="A40:AX40"/>
    <mergeCell ref="AY40:BG40"/>
    <mergeCell ref="BH40:CU40"/>
    <mergeCell ref="AZ31:BG31"/>
    <mergeCell ref="BH31:BO31"/>
    <mergeCell ref="BP31:BW31"/>
    <mergeCell ref="BX31:CE31"/>
    <mergeCell ref="CF31:CM31"/>
    <mergeCell ref="CN31:CU31"/>
    <mergeCell ref="A31:P31"/>
    <mergeCell ref="Q31:U31"/>
    <mergeCell ref="V31:AA31"/>
    <mergeCell ref="AB31:AI31"/>
    <mergeCell ref="AJ31:AQ31"/>
    <mergeCell ref="AR31:AY31"/>
    <mergeCell ref="AZ28:BG30"/>
    <mergeCell ref="BH28:BO30"/>
    <mergeCell ref="BP28:BW30"/>
    <mergeCell ref="BX28:CE30"/>
    <mergeCell ref="CF28:CM30"/>
    <mergeCell ref="CN28:CU30"/>
    <mergeCell ref="A28:P28"/>
    <mergeCell ref="Q28:U30"/>
    <mergeCell ref="V28:AA30"/>
    <mergeCell ref="AB28:AI30"/>
    <mergeCell ref="AJ28:AQ30"/>
    <mergeCell ref="AR28:AY30"/>
    <mergeCell ref="A29:P29"/>
    <mergeCell ref="A30:P30"/>
    <mergeCell ref="AZ27:BG27"/>
    <mergeCell ref="BH27:BO27"/>
    <mergeCell ref="BP27:BW27"/>
    <mergeCell ref="BX27:CE27"/>
    <mergeCell ref="CF27:CM27"/>
    <mergeCell ref="CN27:CU27"/>
    <mergeCell ref="A27:P27"/>
    <mergeCell ref="Q27:U27"/>
    <mergeCell ref="V27:AA27"/>
    <mergeCell ref="AB27:AI27"/>
    <mergeCell ref="AJ27:AQ27"/>
    <mergeCell ref="AR27:AY27"/>
    <mergeCell ref="AZ23:BG26"/>
    <mergeCell ref="BH23:BO26"/>
    <mergeCell ref="BP23:BW26"/>
    <mergeCell ref="BX23:CE26"/>
    <mergeCell ref="CF23:CM26"/>
    <mergeCell ref="CN23:CU26"/>
    <mergeCell ref="A23:P23"/>
    <mergeCell ref="Q23:U26"/>
    <mergeCell ref="V23:AA26"/>
    <mergeCell ref="AB23:AI26"/>
    <mergeCell ref="AJ23:AQ26"/>
    <mergeCell ref="AR23:AY26"/>
    <mergeCell ref="A24:P24"/>
    <mergeCell ref="A25:P25"/>
    <mergeCell ref="A26:P26"/>
    <mergeCell ref="AZ20:BG22"/>
    <mergeCell ref="BH20:BO22"/>
    <mergeCell ref="BP20:BW22"/>
    <mergeCell ref="BX20:CE22"/>
    <mergeCell ref="CF20:CM22"/>
    <mergeCell ref="CN20:CU22"/>
    <mergeCell ref="A20:P20"/>
    <mergeCell ref="Q20:U22"/>
    <mergeCell ref="V20:AA22"/>
    <mergeCell ref="AB20:AI22"/>
    <mergeCell ref="AJ20:AQ22"/>
    <mergeCell ref="AR20:AY22"/>
    <mergeCell ref="A21:P21"/>
    <mergeCell ref="A22:P22"/>
    <mergeCell ref="AZ19:BG19"/>
    <mergeCell ref="BH19:BO19"/>
    <mergeCell ref="BP19:BW19"/>
    <mergeCell ref="BX19:CE19"/>
    <mergeCell ref="CF19:CM19"/>
    <mergeCell ref="CN19:CU19"/>
    <mergeCell ref="A19:P19"/>
    <mergeCell ref="Q19:U19"/>
    <mergeCell ref="V19:AA19"/>
    <mergeCell ref="AB19:AI19"/>
    <mergeCell ref="AJ19:AQ19"/>
    <mergeCell ref="AR19:AY19"/>
    <mergeCell ref="AZ18:BG18"/>
    <mergeCell ref="BH18:BO18"/>
    <mergeCell ref="BP18:BW18"/>
    <mergeCell ref="BX18:CE18"/>
    <mergeCell ref="CF18:CM18"/>
    <mergeCell ref="CN18:CU18"/>
    <mergeCell ref="A18:P18"/>
    <mergeCell ref="Q18:U18"/>
    <mergeCell ref="V18:AA18"/>
    <mergeCell ref="AB18:AI18"/>
    <mergeCell ref="AJ18:AQ18"/>
    <mergeCell ref="AR18:AY18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CR15:CS15"/>
    <mergeCell ref="A15:P15"/>
    <mergeCell ref="Q15:U15"/>
    <mergeCell ref="V15:AA15"/>
    <mergeCell ref="AF15:AG15"/>
    <mergeCell ref="AN15:AO15"/>
    <mergeCell ref="AV15:AW15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10:P10"/>
    <mergeCell ref="Q10:U10"/>
    <mergeCell ref="V10:AA10"/>
    <mergeCell ref="AB10:AY10"/>
    <mergeCell ref="BD15:BE15"/>
    <mergeCell ref="BL15:BM15"/>
    <mergeCell ref="BT15:BU15"/>
    <mergeCell ref="CB15:CC15"/>
    <mergeCell ref="CJ15:CK15"/>
    <mergeCell ref="AB11:AY11"/>
    <mergeCell ref="AZ11:BW11"/>
    <mergeCell ref="BX11:CU11"/>
    <mergeCell ref="A14:P14"/>
    <mergeCell ref="Q14:U14"/>
    <mergeCell ref="V14:AA14"/>
    <mergeCell ref="AB14:AY14"/>
    <mergeCell ref="AZ14:BW14"/>
    <mergeCell ref="BX14:CU14"/>
    <mergeCell ref="A13:P13"/>
    <mergeCell ref="Q13:U13"/>
    <mergeCell ref="V13:AA13"/>
    <mergeCell ref="AB13:AY13"/>
    <mergeCell ref="AZ13:BW13"/>
    <mergeCell ref="BX13:CU13"/>
    <mergeCell ref="AZ10:BW10"/>
    <mergeCell ref="A12:P12"/>
    <mergeCell ref="Q12:U12"/>
    <mergeCell ref="V12:AA12"/>
    <mergeCell ref="AB12:AY12"/>
    <mergeCell ref="AZ12:BW12"/>
    <mergeCell ref="A3:CU3"/>
    <mergeCell ref="AN6:BC6"/>
    <mergeCell ref="BD6:BF6"/>
    <mergeCell ref="BG6:BI6"/>
    <mergeCell ref="A8:P8"/>
    <mergeCell ref="Q8:U8"/>
    <mergeCell ref="V8:AA8"/>
    <mergeCell ref="AB8:CU8"/>
    <mergeCell ref="A9:P9"/>
    <mergeCell ref="Q9:U9"/>
    <mergeCell ref="V9:AA9"/>
    <mergeCell ref="AB9:AY9"/>
    <mergeCell ref="AZ9:CU9"/>
    <mergeCell ref="BX12:CU12"/>
    <mergeCell ref="BX10:CU10"/>
    <mergeCell ref="A11:P11"/>
    <mergeCell ref="Q11:U11"/>
    <mergeCell ref="V11:AA11"/>
  </mergeCells>
  <pageMargins left="0.51181102362204722" right="0" top="0.74803149606299213" bottom="0.35433070866141736" header="0" footer="0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4"/>
  <sheetViews>
    <sheetView workbookViewId="0">
      <selection activeCell="CL19" sqref="CL19"/>
    </sheetView>
  </sheetViews>
  <sheetFormatPr defaultColWidth="0.7109375" defaultRowHeight="15.75" x14ac:dyDescent="0.25"/>
  <cols>
    <col min="1" max="49" width="0.7109375" style="4"/>
    <col min="50" max="50" width="41.7109375" style="4" customWidth="1"/>
    <col min="51" max="58" width="0.7109375" style="4"/>
    <col min="59" max="59" width="5.7109375" style="4" customWidth="1"/>
    <col min="60" max="60" width="1.85546875" style="4" customWidth="1"/>
    <col min="61" max="16384" width="0.7109375" style="4"/>
  </cols>
  <sheetData>
    <row r="1" spans="1:107" x14ac:dyDescent="0.25">
      <c r="CU1" s="7" t="s">
        <v>189</v>
      </c>
    </row>
    <row r="3" spans="1:107" s="16" customFormat="1" ht="18.75" x14ac:dyDescent="0.3">
      <c r="A3" s="116" t="s">
        <v>190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</row>
    <row r="5" spans="1:107" x14ac:dyDescent="0.25">
      <c r="A5" s="399" t="s">
        <v>177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400"/>
      <c r="AY5" s="401" t="s">
        <v>178</v>
      </c>
      <c r="AZ5" s="399"/>
      <c r="BA5" s="399"/>
      <c r="BB5" s="399"/>
      <c r="BC5" s="399"/>
      <c r="BD5" s="399"/>
      <c r="BE5" s="399"/>
      <c r="BF5" s="399"/>
      <c r="BG5" s="400"/>
      <c r="BH5" s="402" t="s">
        <v>191</v>
      </c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</row>
    <row r="6" spans="1:107" ht="16.5" thickBot="1" x14ac:dyDescent="0.3">
      <c r="A6" s="114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5"/>
      <c r="AY6" s="401">
        <v>2</v>
      </c>
      <c r="AZ6" s="399"/>
      <c r="BA6" s="399"/>
      <c r="BB6" s="399"/>
      <c r="BC6" s="399"/>
      <c r="BD6" s="399"/>
      <c r="BE6" s="399"/>
      <c r="BF6" s="399"/>
      <c r="BG6" s="400"/>
      <c r="BH6" s="402">
        <v>3</v>
      </c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</row>
    <row r="7" spans="1:107" x14ac:dyDescent="0.25">
      <c r="A7" s="406" t="s">
        <v>192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7"/>
      <c r="AY7" s="408" t="s">
        <v>182</v>
      </c>
      <c r="AZ7" s="409"/>
      <c r="BA7" s="409"/>
      <c r="BB7" s="409"/>
      <c r="BC7" s="409"/>
      <c r="BD7" s="409"/>
      <c r="BE7" s="409"/>
      <c r="BF7" s="409"/>
      <c r="BG7" s="410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</row>
    <row r="8" spans="1:107" x14ac:dyDescent="0.25">
      <c r="A8" s="421" t="s">
        <v>193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2"/>
      <c r="AY8" s="423" t="s">
        <v>184</v>
      </c>
      <c r="AZ8" s="424"/>
      <c r="BA8" s="424"/>
      <c r="BB8" s="424"/>
      <c r="BC8" s="424"/>
      <c r="BD8" s="424"/>
      <c r="BE8" s="424"/>
      <c r="BF8" s="424"/>
      <c r="BG8" s="425"/>
      <c r="BH8" s="431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3"/>
    </row>
    <row r="9" spans="1:107" x14ac:dyDescent="0.25">
      <c r="A9" s="440" t="s">
        <v>194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1"/>
      <c r="AY9" s="426"/>
      <c r="AZ9" s="427"/>
      <c r="BA9" s="427"/>
      <c r="BB9" s="427"/>
      <c r="BC9" s="427"/>
      <c r="BD9" s="427"/>
      <c r="BE9" s="427"/>
      <c r="BF9" s="427"/>
      <c r="BG9" s="428"/>
      <c r="BH9" s="434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6"/>
    </row>
    <row r="10" spans="1:107" x14ac:dyDescent="0.25">
      <c r="A10" s="442" t="s">
        <v>195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3"/>
      <c r="AY10" s="429"/>
      <c r="AZ10" s="181"/>
      <c r="BA10" s="181"/>
      <c r="BB10" s="181"/>
      <c r="BC10" s="181"/>
      <c r="BD10" s="181"/>
      <c r="BE10" s="181"/>
      <c r="BF10" s="181"/>
      <c r="BG10" s="430"/>
      <c r="BH10" s="437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9"/>
    </row>
    <row r="11" spans="1:107" ht="16.5" thickBot="1" x14ac:dyDescent="0.3">
      <c r="A11" s="406" t="s">
        <v>196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7"/>
      <c r="AY11" s="415" t="s">
        <v>186</v>
      </c>
      <c r="AZ11" s="416"/>
      <c r="BA11" s="416"/>
      <c r="BB11" s="416"/>
      <c r="BC11" s="416"/>
      <c r="BD11" s="416"/>
      <c r="BE11" s="416"/>
      <c r="BF11" s="416"/>
      <c r="BG11" s="417"/>
      <c r="BH11" s="418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19"/>
      <c r="CC11" s="419"/>
      <c r="CD11" s="419"/>
      <c r="CE11" s="419"/>
      <c r="CF11" s="419"/>
      <c r="CG11" s="419"/>
      <c r="CH11" s="419"/>
      <c r="CI11" s="419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20"/>
    </row>
    <row r="13" spans="1:107" x14ac:dyDescent="0.25">
      <c r="A13" s="4" t="s">
        <v>519</v>
      </c>
      <c r="AY13" s="4" t="s">
        <v>508</v>
      </c>
      <c r="BS13" s="106"/>
      <c r="BT13" s="106"/>
      <c r="BU13" s="106"/>
      <c r="BV13" s="106"/>
      <c r="BW13" s="106"/>
      <c r="BX13" s="106"/>
      <c r="BY13" s="106"/>
      <c r="BZ13" s="106" t="s">
        <v>520</v>
      </c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</row>
    <row r="14" spans="1:107" x14ac:dyDescent="0.25">
      <c r="AY14" s="4" t="s">
        <v>509</v>
      </c>
      <c r="BS14" s="509" t="s">
        <v>510</v>
      </c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</row>
    <row r="16" spans="1:107" x14ac:dyDescent="0.25">
      <c r="A16" s="4" t="s">
        <v>511</v>
      </c>
      <c r="AY16" s="4" t="s">
        <v>508</v>
      </c>
      <c r="BS16" s="106"/>
      <c r="BT16" s="106"/>
      <c r="BU16" s="106"/>
      <c r="BV16" s="106"/>
      <c r="BW16" s="106"/>
      <c r="BX16" s="106"/>
      <c r="BY16" s="106"/>
      <c r="BZ16" s="106" t="s">
        <v>512</v>
      </c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</row>
    <row r="17" spans="1:107" x14ac:dyDescent="0.25">
      <c r="A17" s="4" t="s">
        <v>513</v>
      </c>
      <c r="AY17" s="4" t="s">
        <v>509</v>
      </c>
      <c r="BS17" s="509" t="s">
        <v>510</v>
      </c>
      <c r="BT17" s="509"/>
      <c r="BU17" s="509"/>
      <c r="BV17" s="509"/>
      <c r="BW17" s="509"/>
      <c r="BX17" s="509"/>
      <c r="BY17" s="509"/>
      <c r="BZ17" s="509"/>
      <c r="CA17" s="509"/>
      <c r="CB17" s="509"/>
      <c r="CC17" s="509"/>
      <c r="CD17" s="509"/>
      <c r="CE17" s="509"/>
      <c r="CF17" s="509"/>
      <c r="CG17" s="509"/>
      <c r="CH17" s="509"/>
      <c r="CI17" s="509"/>
      <c r="CJ17" s="509"/>
      <c r="CK17" s="509"/>
      <c r="CL17" s="509"/>
      <c r="CM17" s="509"/>
      <c r="CN17" s="509"/>
      <c r="CO17" s="509"/>
      <c r="CP17" s="509"/>
      <c r="CQ17" s="509"/>
      <c r="CR17" s="509"/>
      <c r="CS17" s="509"/>
      <c r="CT17" s="509"/>
      <c r="CU17" s="509"/>
      <c r="CV17" s="509"/>
      <c r="CW17" s="509"/>
      <c r="CX17" s="509"/>
      <c r="CY17" s="509"/>
      <c r="CZ17" s="509"/>
      <c r="DA17" s="509"/>
      <c r="DB17" s="509"/>
      <c r="DC17" s="509"/>
    </row>
    <row r="19" spans="1:107" x14ac:dyDescent="0.25">
      <c r="A19" s="4" t="s">
        <v>514</v>
      </c>
      <c r="AY19" s="4" t="s">
        <v>508</v>
      </c>
      <c r="BS19" s="106"/>
      <c r="BT19" s="106"/>
      <c r="BU19" s="106"/>
      <c r="BV19" s="106"/>
      <c r="BW19" s="106"/>
      <c r="BX19" s="106"/>
      <c r="BY19" s="106"/>
      <c r="BZ19" s="106" t="s">
        <v>515</v>
      </c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</row>
    <row r="20" spans="1:107" x14ac:dyDescent="0.25">
      <c r="A20" s="4" t="s">
        <v>516</v>
      </c>
      <c r="AY20" s="4" t="s">
        <v>509</v>
      </c>
      <c r="BS20" s="509" t="s">
        <v>510</v>
      </c>
      <c r="BT20" s="509"/>
      <c r="BU20" s="509"/>
      <c r="BV20" s="509"/>
      <c r="BW20" s="509"/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</row>
    <row r="23" spans="1:107" x14ac:dyDescent="0.25">
      <c r="A23" s="4" t="s">
        <v>517</v>
      </c>
      <c r="AY23" s="4" t="s">
        <v>508</v>
      </c>
      <c r="BS23" s="106"/>
      <c r="BT23" s="106"/>
      <c r="BU23" s="106"/>
      <c r="BV23" s="106"/>
      <c r="BW23" s="106"/>
      <c r="BX23" s="106"/>
      <c r="BY23" s="106"/>
      <c r="BZ23" s="106" t="s">
        <v>518</v>
      </c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</row>
    <row r="24" spans="1:107" x14ac:dyDescent="0.25">
      <c r="AY24" s="4" t="s">
        <v>509</v>
      </c>
      <c r="BS24" s="509" t="s">
        <v>510</v>
      </c>
      <c r="BT24" s="509"/>
      <c r="BU24" s="509"/>
      <c r="BV24" s="509"/>
      <c r="BW24" s="509"/>
      <c r="BX24" s="509"/>
      <c r="BY24" s="509"/>
      <c r="BZ24" s="509"/>
      <c r="CA24" s="509"/>
      <c r="CB24" s="509"/>
      <c r="CC24" s="509"/>
      <c r="CD24" s="509"/>
      <c r="CE24" s="509"/>
      <c r="CF24" s="509"/>
      <c r="CG24" s="509"/>
      <c r="CH24" s="509"/>
      <c r="CI24" s="509"/>
      <c r="CJ24" s="509"/>
      <c r="CK24" s="509"/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</row>
  </sheetData>
  <mergeCells count="22">
    <mergeCell ref="BS14:DC14"/>
    <mergeCell ref="BS17:DC17"/>
    <mergeCell ref="BS20:DC20"/>
    <mergeCell ref="BS24:DC24"/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  <mergeCell ref="A10:AX10"/>
    <mergeCell ref="A3:CU3"/>
    <mergeCell ref="A5:AX5"/>
    <mergeCell ref="AY5:BG5"/>
    <mergeCell ref="BH5:CU5"/>
    <mergeCell ref="A6:AX6"/>
    <mergeCell ref="AY6:BG6"/>
    <mergeCell ref="BH6:CU6"/>
  </mergeCells>
  <pageMargins left="0.51181102362204722" right="0" top="0.74803149606299213" bottom="0.35433070866141736" header="0" footer="0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06"/>
  <sheetViews>
    <sheetView workbookViewId="0">
      <selection activeCell="AE15" sqref="AE15"/>
    </sheetView>
  </sheetViews>
  <sheetFormatPr defaultColWidth="1.42578125" defaultRowHeight="15.75" x14ac:dyDescent="0.25"/>
  <cols>
    <col min="1" max="16384" width="1.42578125" style="4"/>
  </cols>
  <sheetData>
    <row r="1" spans="1:123" s="19" customFormat="1" ht="11.25" x14ac:dyDescent="0.25">
      <c r="DS1" s="20" t="s">
        <v>197</v>
      </c>
    </row>
    <row r="2" spans="1:123" s="19" customFormat="1" ht="11.25" x14ac:dyDescent="0.25">
      <c r="DS2" s="20" t="s">
        <v>198</v>
      </c>
    </row>
    <row r="3" spans="1:123" s="19" customFormat="1" ht="11.25" x14ac:dyDescent="0.25">
      <c r="DS3" s="20" t="s">
        <v>199</v>
      </c>
    </row>
    <row r="4" spans="1:123" s="21" customFormat="1" ht="11.25" x14ac:dyDescent="0.25">
      <c r="DS4" s="20" t="s">
        <v>200</v>
      </c>
    </row>
    <row r="5" spans="1:123" s="22" customFormat="1" x14ac:dyDescent="0.25">
      <c r="DS5" s="23"/>
    </row>
    <row r="7" spans="1:123" s="24" customFormat="1" x14ac:dyDescent="0.25">
      <c r="A7" s="445" t="s">
        <v>403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</row>
    <row r="8" spans="1:123" s="26" customFormat="1" ht="16.5" x14ac:dyDescent="0.25">
      <c r="A8" s="25"/>
      <c r="B8" s="25"/>
      <c r="C8" s="25"/>
      <c r="D8" s="25"/>
      <c r="E8" s="25"/>
      <c r="F8" s="76" t="s">
        <v>424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</row>
    <row r="9" spans="1:123" s="26" customFormat="1" ht="16.5" x14ac:dyDescent="0.25">
      <c r="A9" s="25"/>
      <c r="B9" s="25"/>
      <c r="C9" s="25"/>
      <c r="D9" s="25"/>
      <c r="E9" s="25"/>
      <c r="F9" s="76" t="s">
        <v>425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</row>
    <row r="10" spans="1:123" s="26" customFormat="1" ht="9.75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24" customFormat="1" x14ac:dyDescent="0.25">
      <c r="A11" s="445" t="s">
        <v>201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</row>
    <row r="12" spans="1:123" s="1" customFormat="1" ht="12.75" x14ac:dyDescent="0.2"/>
    <row r="13" spans="1:123" x14ac:dyDescent="0.25">
      <c r="A13" s="90" t="s">
        <v>202</v>
      </c>
      <c r="T13" s="181" t="s">
        <v>483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</row>
    <row r="14" spans="1:123" s="27" customFormat="1" ht="9.75" x14ac:dyDescent="0.2">
      <c r="A14" s="26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x14ac:dyDescent="0.25">
      <c r="A15" s="90" t="s">
        <v>203</v>
      </c>
      <c r="AH15" s="444" t="s">
        <v>428</v>
      </c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</row>
    <row r="17" spans="1:123" x14ac:dyDescent="0.25">
      <c r="A17" s="445" t="s">
        <v>204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</row>
    <row r="18" spans="1:123" s="1" customFormat="1" ht="12.75" x14ac:dyDescent="0.2"/>
    <row r="19" spans="1:123" s="1" customFormat="1" ht="12.75" x14ac:dyDescent="0.2">
      <c r="A19" s="359" t="s">
        <v>205</v>
      </c>
      <c r="B19" s="360"/>
      <c r="C19" s="360"/>
      <c r="D19" s="361"/>
      <c r="E19" s="359" t="s">
        <v>206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1"/>
      <c r="U19" s="359" t="s">
        <v>207</v>
      </c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1"/>
      <c r="AG19" s="370" t="s">
        <v>467</v>
      </c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80"/>
      <c r="CK19" s="359" t="s">
        <v>208</v>
      </c>
      <c r="CL19" s="360"/>
      <c r="CM19" s="360"/>
      <c r="CN19" s="360"/>
      <c r="CO19" s="360"/>
      <c r="CP19" s="360"/>
      <c r="CQ19" s="360"/>
      <c r="CR19" s="360"/>
      <c r="CS19" s="360"/>
      <c r="CT19" s="360"/>
      <c r="CU19" s="361"/>
      <c r="CV19" s="359" t="s">
        <v>209</v>
      </c>
      <c r="CW19" s="360"/>
      <c r="CX19" s="360"/>
      <c r="CY19" s="360"/>
      <c r="CZ19" s="360"/>
      <c r="DA19" s="360"/>
      <c r="DB19" s="360"/>
      <c r="DC19" s="360"/>
      <c r="DD19" s="360"/>
      <c r="DE19" s="361"/>
      <c r="DF19" s="359" t="s">
        <v>210</v>
      </c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1"/>
    </row>
    <row r="20" spans="1:123" s="1" customFormat="1" ht="12.75" x14ac:dyDescent="0.2">
      <c r="A20" s="364" t="s">
        <v>211</v>
      </c>
      <c r="B20" s="362"/>
      <c r="C20" s="362"/>
      <c r="D20" s="363"/>
      <c r="E20" s="364" t="s">
        <v>212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3"/>
      <c r="U20" s="364" t="s">
        <v>213</v>
      </c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3"/>
      <c r="AG20" s="359" t="s">
        <v>13</v>
      </c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1"/>
      <c r="AU20" s="370" t="s">
        <v>14</v>
      </c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80"/>
      <c r="CK20" s="364" t="s">
        <v>214</v>
      </c>
      <c r="CL20" s="362"/>
      <c r="CM20" s="362"/>
      <c r="CN20" s="362"/>
      <c r="CO20" s="362"/>
      <c r="CP20" s="362"/>
      <c r="CQ20" s="362"/>
      <c r="CR20" s="362"/>
      <c r="CS20" s="362"/>
      <c r="CT20" s="362"/>
      <c r="CU20" s="363"/>
      <c r="CV20" s="364" t="s">
        <v>215</v>
      </c>
      <c r="CW20" s="362"/>
      <c r="CX20" s="362"/>
      <c r="CY20" s="362"/>
      <c r="CZ20" s="362"/>
      <c r="DA20" s="362"/>
      <c r="DB20" s="362"/>
      <c r="DC20" s="362"/>
      <c r="DD20" s="362"/>
      <c r="DE20" s="363"/>
      <c r="DF20" s="364" t="s">
        <v>216</v>
      </c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3"/>
    </row>
    <row r="21" spans="1:123" s="1" customFormat="1" ht="12.75" x14ac:dyDescent="0.2">
      <c r="A21" s="364"/>
      <c r="B21" s="362"/>
      <c r="C21" s="362"/>
      <c r="D21" s="363"/>
      <c r="E21" s="364" t="s">
        <v>217</v>
      </c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3"/>
      <c r="U21" s="364" t="s">
        <v>218</v>
      </c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3"/>
      <c r="AG21" s="364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3"/>
      <c r="AU21" s="359" t="s">
        <v>219</v>
      </c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1"/>
      <c r="BI21" s="359" t="s">
        <v>220</v>
      </c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1"/>
      <c r="BW21" s="359" t="s">
        <v>220</v>
      </c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1"/>
      <c r="CK21" s="364" t="s">
        <v>221</v>
      </c>
      <c r="CL21" s="362"/>
      <c r="CM21" s="362"/>
      <c r="CN21" s="362"/>
      <c r="CO21" s="362"/>
      <c r="CP21" s="362"/>
      <c r="CQ21" s="362"/>
      <c r="CR21" s="362"/>
      <c r="CS21" s="362"/>
      <c r="CT21" s="362"/>
      <c r="CU21" s="363"/>
      <c r="CV21" s="364"/>
      <c r="CW21" s="362"/>
      <c r="CX21" s="362"/>
      <c r="CY21" s="362"/>
      <c r="CZ21" s="362"/>
      <c r="DA21" s="362"/>
      <c r="DB21" s="362"/>
      <c r="DC21" s="362"/>
      <c r="DD21" s="362"/>
      <c r="DE21" s="363"/>
      <c r="DF21" s="364" t="s">
        <v>222</v>
      </c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3"/>
    </row>
    <row r="22" spans="1:123" s="1" customFormat="1" ht="12.75" x14ac:dyDescent="0.2">
      <c r="A22" s="364"/>
      <c r="B22" s="362"/>
      <c r="C22" s="362"/>
      <c r="D22" s="363"/>
      <c r="E22" s="364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3"/>
      <c r="U22" s="364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3"/>
      <c r="AG22" s="364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3"/>
      <c r="AU22" s="364" t="s">
        <v>221</v>
      </c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3"/>
      <c r="BI22" s="364" t="s">
        <v>223</v>
      </c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3"/>
      <c r="BW22" s="364" t="s">
        <v>224</v>
      </c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3"/>
      <c r="CK22" s="364" t="s">
        <v>225</v>
      </c>
      <c r="CL22" s="362"/>
      <c r="CM22" s="362"/>
      <c r="CN22" s="362"/>
      <c r="CO22" s="362"/>
      <c r="CP22" s="362"/>
      <c r="CQ22" s="362"/>
      <c r="CR22" s="362"/>
      <c r="CS22" s="362"/>
      <c r="CT22" s="362"/>
      <c r="CU22" s="363"/>
      <c r="CV22" s="364"/>
      <c r="CW22" s="362"/>
      <c r="CX22" s="362"/>
      <c r="CY22" s="362"/>
      <c r="CZ22" s="362"/>
      <c r="DA22" s="362"/>
      <c r="DB22" s="362"/>
      <c r="DC22" s="362"/>
      <c r="DD22" s="362"/>
      <c r="DE22" s="363"/>
      <c r="DF22" s="364" t="s">
        <v>226</v>
      </c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3"/>
    </row>
    <row r="23" spans="1:123" s="1" customFormat="1" ht="12.75" x14ac:dyDescent="0.2">
      <c r="A23" s="364"/>
      <c r="B23" s="362"/>
      <c r="C23" s="362"/>
      <c r="D23" s="363"/>
      <c r="E23" s="364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3"/>
      <c r="U23" s="364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3"/>
      <c r="AG23" s="364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3"/>
      <c r="AU23" s="364" t="s">
        <v>227</v>
      </c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3"/>
      <c r="BI23" s="364" t="s">
        <v>228</v>
      </c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3"/>
      <c r="BW23" s="364" t="s">
        <v>228</v>
      </c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3"/>
      <c r="CK23" s="364"/>
      <c r="CL23" s="362"/>
      <c r="CM23" s="362"/>
      <c r="CN23" s="362"/>
      <c r="CO23" s="362"/>
      <c r="CP23" s="362"/>
      <c r="CQ23" s="362"/>
      <c r="CR23" s="362"/>
      <c r="CS23" s="362"/>
      <c r="CT23" s="362"/>
      <c r="CU23" s="363"/>
      <c r="CV23" s="364"/>
      <c r="CW23" s="362"/>
      <c r="CX23" s="362"/>
      <c r="CY23" s="362"/>
      <c r="CZ23" s="362"/>
      <c r="DA23" s="362"/>
      <c r="DB23" s="362"/>
      <c r="DC23" s="362"/>
      <c r="DD23" s="362"/>
      <c r="DE23" s="363"/>
      <c r="DF23" s="364" t="s">
        <v>229</v>
      </c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3"/>
    </row>
    <row r="24" spans="1:123" s="1" customFormat="1" ht="12.75" x14ac:dyDescent="0.2">
      <c r="A24" s="370">
        <v>1</v>
      </c>
      <c r="B24" s="371"/>
      <c r="C24" s="371"/>
      <c r="D24" s="380"/>
      <c r="E24" s="370">
        <v>2</v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80"/>
      <c r="U24" s="370">
        <v>3</v>
      </c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80"/>
      <c r="AG24" s="370">
        <v>4</v>
      </c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80"/>
      <c r="AU24" s="452">
        <v>5</v>
      </c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4"/>
      <c r="BI24" s="370">
        <v>6</v>
      </c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80"/>
      <c r="BW24" s="370">
        <v>7</v>
      </c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80"/>
      <c r="CK24" s="370">
        <v>8</v>
      </c>
      <c r="CL24" s="371"/>
      <c r="CM24" s="371"/>
      <c r="CN24" s="371"/>
      <c r="CO24" s="371"/>
      <c r="CP24" s="371"/>
      <c r="CQ24" s="371"/>
      <c r="CR24" s="371"/>
      <c r="CS24" s="371"/>
      <c r="CT24" s="371"/>
      <c r="CU24" s="380"/>
      <c r="CV24" s="370">
        <v>9</v>
      </c>
      <c r="CW24" s="371"/>
      <c r="CX24" s="371"/>
      <c r="CY24" s="371"/>
      <c r="CZ24" s="371"/>
      <c r="DA24" s="371"/>
      <c r="DB24" s="371"/>
      <c r="DC24" s="371"/>
      <c r="DD24" s="371"/>
      <c r="DE24" s="380"/>
      <c r="DF24" s="370">
        <v>10</v>
      </c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80"/>
    </row>
    <row r="25" spans="1:123" s="1" customFormat="1" ht="12.75" x14ac:dyDescent="0.2">
      <c r="A25" s="159">
        <v>1</v>
      </c>
      <c r="B25" s="279"/>
      <c r="C25" s="279"/>
      <c r="D25" s="280"/>
      <c r="E25" s="449" t="s">
        <v>468</v>
      </c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1"/>
      <c r="U25" s="159">
        <v>1</v>
      </c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80"/>
      <c r="AG25" s="271">
        <f t="shared" ref="AG25" si="0">AU25+BI25+BW25</f>
        <v>6521.74</v>
      </c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3"/>
      <c r="AU25" s="271">
        <v>5320</v>
      </c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3"/>
      <c r="BI25" s="271">
        <v>266</v>
      </c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3"/>
      <c r="BW25" s="271">
        <v>935.74</v>
      </c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3"/>
      <c r="CK25" s="159"/>
      <c r="CL25" s="279"/>
      <c r="CM25" s="279"/>
      <c r="CN25" s="279"/>
      <c r="CO25" s="279"/>
      <c r="CP25" s="279"/>
      <c r="CQ25" s="279"/>
      <c r="CR25" s="279"/>
      <c r="CS25" s="279"/>
      <c r="CT25" s="279"/>
      <c r="CU25" s="280"/>
      <c r="CV25" s="159">
        <v>978.26</v>
      </c>
      <c r="CW25" s="279"/>
      <c r="CX25" s="279"/>
      <c r="CY25" s="279"/>
      <c r="CZ25" s="279"/>
      <c r="DA25" s="279"/>
      <c r="DB25" s="279"/>
      <c r="DC25" s="279"/>
      <c r="DD25" s="279"/>
      <c r="DE25" s="280"/>
      <c r="DF25" s="446">
        <f t="shared" ref="DF25" si="1">AG25*12+CV25*12</f>
        <v>90000</v>
      </c>
      <c r="DG25" s="447"/>
      <c r="DH25" s="447"/>
      <c r="DI25" s="447"/>
      <c r="DJ25" s="447"/>
      <c r="DK25" s="447"/>
      <c r="DL25" s="447"/>
      <c r="DM25" s="447"/>
      <c r="DN25" s="447"/>
      <c r="DO25" s="447"/>
      <c r="DP25" s="447"/>
      <c r="DQ25" s="447"/>
      <c r="DR25" s="447"/>
      <c r="DS25" s="448"/>
    </row>
    <row r="26" spans="1:123" s="1" customFormat="1" ht="25.5" customHeight="1" x14ac:dyDescent="0.2">
      <c r="A26" s="159">
        <v>2</v>
      </c>
      <c r="B26" s="279"/>
      <c r="C26" s="279"/>
      <c r="D26" s="280"/>
      <c r="E26" s="449" t="s">
        <v>469</v>
      </c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1"/>
      <c r="U26" s="159">
        <v>2</v>
      </c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80"/>
      <c r="AG26" s="271">
        <f t="shared" ref="AG26:AG32" si="2">AU26+BI26+BW26</f>
        <v>13043.48</v>
      </c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3"/>
      <c r="AU26" s="271">
        <v>7980</v>
      </c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3"/>
      <c r="BI26" s="271">
        <v>1197</v>
      </c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3"/>
      <c r="BW26" s="271">
        <v>3866.48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3"/>
      <c r="CK26" s="159"/>
      <c r="CL26" s="279"/>
      <c r="CM26" s="279"/>
      <c r="CN26" s="279"/>
      <c r="CO26" s="279"/>
      <c r="CP26" s="279"/>
      <c r="CQ26" s="279"/>
      <c r="CR26" s="279"/>
      <c r="CS26" s="279"/>
      <c r="CT26" s="279"/>
      <c r="CU26" s="280"/>
      <c r="CV26" s="159">
        <v>1956.52</v>
      </c>
      <c r="CW26" s="279"/>
      <c r="CX26" s="279"/>
      <c r="CY26" s="279"/>
      <c r="CZ26" s="279"/>
      <c r="DA26" s="279"/>
      <c r="DB26" s="279"/>
      <c r="DC26" s="279"/>
      <c r="DD26" s="279"/>
      <c r="DE26" s="280"/>
      <c r="DF26" s="446">
        <f t="shared" ref="DF26:DF32" si="3">AG26*12+CV26*12</f>
        <v>180000</v>
      </c>
      <c r="DG26" s="447"/>
      <c r="DH26" s="447"/>
      <c r="DI26" s="447"/>
      <c r="DJ26" s="447"/>
      <c r="DK26" s="447"/>
      <c r="DL26" s="447"/>
      <c r="DM26" s="447"/>
      <c r="DN26" s="447"/>
      <c r="DO26" s="447"/>
      <c r="DP26" s="447"/>
      <c r="DQ26" s="447"/>
      <c r="DR26" s="447"/>
      <c r="DS26" s="448"/>
    </row>
    <row r="27" spans="1:123" s="1" customFormat="1" ht="12.75" customHeight="1" x14ac:dyDescent="0.2">
      <c r="A27" s="159">
        <v>3</v>
      </c>
      <c r="B27" s="279"/>
      <c r="C27" s="279"/>
      <c r="D27" s="280"/>
      <c r="E27" s="449" t="s">
        <v>470</v>
      </c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1"/>
      <c r="U27" s="159">
        <v>2</v>
      </c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80"/>
      <c r="AG27" s="271">
        <f t="shared" si="2"/>
        <v>12015.86</v>
      </c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3"/>
      <c r="AU27" s="271">
        <v>8550</v>
      </c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3"/>
      <c r="BI27" s="271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3"/>
      <c r="BW27" s="271">
        <v>3465.86</v>
      </c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3"/>
      <c r="CK27" s="159"/>
      <c r="CL27" s="279"/>
      <c r="CM27" s="279"/>
      <c r="CN27" s="279"/>
      <c r="CO27" s="279"/>
      <c r="CP27" s="279"/>
      <c r="CQ27" s="279"/>
      <c r="CR27" s="279"/>
      <c r="CS27" s="279"/>
      <c r="CT27" s="279"/>
      <c r="CU27" s="280"/>
      <c r="CV27" s="159">
        <v>1802.3</v>
      </c>
      <c r="CW27" s="279"/>
      <c r="CX27" s="279"/>
      <c r="CY27" s="279"/>
      <c r="CZ27" s="279"/>
      <c r="DA27" s="279"/>
      <c r="DB27" s="279"/>
      <c r="DC27" s="279"/>
      <c r="DD27" s="279"/>
      <c r="DE27" s="280"/>
      <c r="DF27" s="446">
        <f t="shared" si="3"/>
        <v>165817.92000000001</v>
      </c>
      <c r="DG27" s="447"/>
      <c r="DH27" s="447"/>
      <c r="DI27" s="447"/>
      <c r="DJ27" s="447"/>
      <c r="DK27" s="447"/>
      <c r="DL27" s="447"/>
      <c r="DM27" s="447"/>
      <c r="DN27" s="447"/>
      <c r="DO27" s="447"/>
      <c r="DP27" s="447"/>
      <c r="DQ27" s="447"/>
      <c r="DR27" s="447"/>
      <c r="DS27" s="448"/>
    </row>
    <row r="28" spans="1:123" s="1" customFormat="1" ht="12.75" customHeight="1" x14ac:dyDescent="0.2">
      <c r="A28" s="159">
        <v>4</v>
      </c>
      <c r="B28" s="279"/>
      <c r="C28" s="279"/>
      <c r="D28" s="280"/>
      <c r="E28" s="449" t="s">
        <v>471</v>
      </c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1"/>
      <c r="U28" s="159">
        <v>1</v>
      </c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80"/>
      <c r="AG28" s="271">
        <f t="shared" si="2"/>
        <v>11305</v>
      </c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3"/>
      <c r="AU28" s="271">
        <v>6460</v>
      </c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3"/>
      <c r="BI28" s="271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3"/>
      <c r="BW28" s="271">
        <v>4845</v>
      </c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3"/>
      <c r="CK28" s="159"/>
      <c r="CL28" s="279"/>
      <c r="CM28" s="279"/>
      <c r="CN28" s="279"/>
      <c r="CO28" s="279"/>
      <c r="CP28" s="279"/>
      <c r="CQ28" s="279"/>
      <c r="CR28" s="279"/>
      <c r="CS28" s="279"/>
      <c r="CT28" s="279"/>
      <c r="CU28" s="280"/>
      <c r="CV28" s="159">
        <v>1695.75</v>
      </c>
      <c r="CW28" s="279"/>
      <c r="CX28" s="279"/>
      <c r="CY28" s="279"/>
      <c r="CZ28" s="279"/>
      <c r="DA28" s="279"/>
      <c r="DB28" s="279"/>
      <c r="DC28" s="279"/>
      <c r="DD28" s="279"/>
      <c r="DE28" s="280"/>
      <c r="DF28" s="446">
        <f t="shared" si="3"/>
        <v>156009</v>
      </c>
      <c r="DG28" s="447"/>
      <c r="DH28" s="447"/>
      <c r="DI28" s="447"/>
      <c r="DJ28" s="447"/>
      <c r="DK28" s="447"/>
      <c r="DL28" s="447"/>
      <c r="DM28" s="447"/>
      <c r="DN28" s="447"/>
      <c r="DO28" s="447"/>
      <c r="DP28" s="447"/>
      <c r="DQ28" s="447"/>
      <c r="DR28" s="447"/>
      <c r="DS28" s="448"/>
    </row>
    <row r="29" spans="1:123" s="1" customFormat="1" ht="12.75" customHeight="1" x14ac:dyDescent="0.2">
      <c r="A29" s="159">
        <v>5</v>
      </c>
      <c r="B29" s="279"/>
      <c r="C29" s="279"/>
      <c r="D29" s="280"/>
      <c r="E29" s="449" t="s">
        <v>472</v>
      </c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1"/>
      <c r="U29" s="159">
        <v>2.7</v>
      </c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80"/>
      <c r="AG29" s="271">
        <f t="shared" si="2"/>
        <v>17608.7</v>
      </c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3"/>
      <c r="AU29" s="271">
        <v>10773</v>
      </c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3"/>
      <c r="BI29" s="271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3"/>
      <c r="BW29" s="271">
        <v>6835.7</v>
      </c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3"/>
      <c r="CK29" s="159"/>
      <c r="CL29" s="279"/>
      <c r="CM29" s="279"/>
      <c r="CN29" s="279"/>
      <c r="CO29" s="279"/>
      <c r="CP29" s="279"/>
      <c r="CQ29" s="279"/>
      <c r="CR29" s="279"/>
      <c r="CS29" s="279"/>
      <c r="CT29" s="279"/>
      <c r="CU29" s="280"/>
      <c r="CV29" s="159">
        <v>2641.3</v>
      </c>
      <c r="CW29" s="279"/>
      <c r="CX29" s="279"/>
      <c r="CY29" s="279"/>
      <c r="CZ29" s="279"/>
      <c r="DA29" s="279"/>
      <c r="DB29" s="279"/>
      <c r="DC29" s="279"/>
      <c r="DD29" s="279"/>
      <c r="DE29" s="280"/>
      <c r="DF29" s="446">
        <f t="shared" si="3"/>
        <v>243000.00000000003</v>
      </c>
      <c r="DG29" s="447"/>
      <c r="DH29" s="447"/>
      <c r="DI29" s="447"/>
      <c r="DJ29" s="447"/>
      <c r="DK29" s="447"/>
      <c r="DL29" s="447"/>
      <c r="DM29" s="447"/>
      <c r="DN29" s="447"/>
      <c r="DO29" s="447"/>
      <c r="DP29" s="447"/>
      <c r="DQ29" s="447"/>
      <c r="DR29" s="447"/>
      <c r="DS29" s="448"/>
    </row>
    <row r="30" spans="1:123" s="1" customFormat="1" ht="12.75" customHeight="1" x14ac:dyDescent="0.2">
      <c r="A30" s="159">
        <v>6</v>
      </c>
      <c r="B30" s="279"/>
      <c r="C30" s="279"/>
      <c r="D30" s="280"/>
      <c r="E30" s="449" t="s">
        <v>507</v>
      </c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1"/>
      <c r="U30" s="159">
        <v>0.25</v>
      </c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80"/>
      <c r="AG30" s="271">
        <f t="shared" si="2"/>
        <v>1630.43</v>
      </c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3"/>
      <c r="AU30" s="271">
        <v>997.5</v>
      </c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3"/>
      <c r="BI30" s="271">
        <v>149.63</v>
      </c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3"/>
      <c r="BW30" s="271">
        <v>483.3</v>
      </c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3"/>
      <c r="CK30" s="159"/>
      <c r="CL30" s="279"/>
      <c r="CM30" s="279"/>
      <c r="CN30" s="279"/>
      <c r="CO30" s="279"/>
      <c r="CP30" s="279"/>
      <c r="CQ30" s="279"/>
      <c r="CR30" s="279"/>
      <c r="CS30" s="279"/>
      <c r="CT30" s="279"/>
      <c r="CU30" s="280"/>
      <c r="CV30" s="159">
        <v>244.57</v>
      </c>
      <c r="CW30" s="279"/>
      <c r="CX30" s="279"/>
      <c r="CY30" s="279"/>
      <c r="CZ30" s="279"/>
      <c r="DA30" s="279"/>
      <c r="DB30" s="279"/>
      <c r="DC30" s="279"/>
      <c r="DD30" s="279"/>
      <c r="DE30" s="280"/>
      <c r="DF30" s="446">
        <f t="shared" si="3"/>
        <v>22500</v>
      </c>
      <c r="DG30" s="447"/>
      <c r="DH30" s="447"/>
      <c r="DI30" s="447"/>
      <c r="DJ30" s="447"/>
      <c r="DK30" s="447"/>
      <c r="DL30" s="447"/>
      <c r="DM30" s="447"/>
      <c r="DN30" s="447"/>
      <c r="DO30" s="447"/>
      <c r="DP30" s="447"/>
      <c r="DQ30" s="447"/>
      <c r="DR30" s="447"/>
      <c r="DS30" s="448"/>
    </row>
    <row r="31" spans="1:123" s="1" customFormat="1" ht="12.75" customHeight="1" x14ac:dyDescent="0.2">
      <c r="A31" s="159">
        <v>7</v>
      </c>
      <c r="B31" s="279"/>
      <c r="C31" s="279"/>
      <c r="D31" s="280"/>
      <c r="E31" s="449" t="s">
        <v>473</v>
      </c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1"/>
      <c r="U31" s="159">
        <v>0.5</v>
      </c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  <c r="AG31" s="271">
        <f t="shared" si="2"/>
        <v>2961.62</v>
      </c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3"/>
      <c r="AU31" s="271">
        <v>1995</v>
      </c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3"/>
      <c r="BI31" s="271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3"/>
      <c r="BW31" s="271">
        <v>966.62</v>
      </c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3"/>
      <c r="CK31" s="159"/>
      <c r="CL31" s="279"/>
      <c r="CM31" s="279"/>
      <c r="CN31" s="279"/>
      <c r="CO31" s="279"/>
      <c r="CP31" s="279"/>
      <c r="CQ31" s="279"/>
      <c r="CR31" s="279"/>
      <c r="CS31" s="279"/>
      <c r="CT31" s="279"/>
      <c r="CU31" s="280"/>
      <c r="CV31" s="159">
        <v>444.2</v>
      </c>
      <c r="CW31" s="279"/>
      <c r="CX31" s="279"/>
      <c r="CY31" s="279"/>
      <c r="CZ31" s="279"/>
      <c r="DA31" s="279"/>
      <c r="DB31" s="279"/>
      <c r="DC31" s="279"/>
      <c r="DD31" s="279"/>
      <c r="DE31" s="280"/>
      <c r="DF31" s="446">
        <f t="shared" si="3"/>
        <v>40869.840000000004</v>
      </c>
      <c r="DG31" s="447"/>
      <c r="DH31" s="447"/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8"/>
    </row>
    <row r="32" spans="1:123" s="1" customFormat="1" ht="12.75" customHeight="1" x14ac:dyDescent="0.2">
      <c r="A32" s="159">
        <v>8</v>
      </c>
      <c r="B32" s="279"/>
      <c r="C32" s="279"/>
      <c r="D32" s="280"/>
      <c r="E32" s="449" t="s">
        <v>474</v>
      </c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1"/>
      <c r="U32" s="159">
        <v>4</v>
      </c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80"/>
      <c r="AG32" s="271">
        <f t="shared" si="2"/>
        <v>26086.959999999999</v>
      </c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3"/>
      <c r="AU32" s="271">
        <v>17480</v>
      </c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3"/>
      <c r="BI32" s="271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3"/>
      <c r="BW32" s="271">
        <v>8606.9599999999991</v>
      </c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3"/>
      <c r="CK32" s="376"/>
      <c r="CL32" s="377"/>
      <c r="CM32" s="377"/>
      <c r="CN32" s="377"/>
      <c r="CO32" s="377"/>
      <c r="CP32" s="377"/>
      <c r="CQ32" s="377"/>
      <c r="CR32" s="377"/>
      <c r="CS32" s="377"/>
      <c r="CT32" s="377"/>
      <c r="CU32" s="378"/>
      <c r="CV32" s="159">
        <v>3913.04</v>
      </c>
      <c r="CW32" s="279"/>
      <c r="CX32" s="279"/>
      <c r="CY32" s="279"/>
      <c r="CZ32" s="279"/>
      <c r="DA32" s="279"/>
      <c r="DB32" s="279"/>
      <c r="DC32" s="279"/>
      <c r="DD32" s="279"/>
      <c r="DE32" s="280"/>
      <c r="DF32" s="446">
        <f t="shared" si="3"/>
        <v>360000</v>
      </c>
      <c r="DG32" s="447"/>
      <c r="DH32" s="447"/>
      <c r="DI32" s="447"/>
      <c r="DJ32" s="447"/>
      <c r="DK32" s="447"/>
      <c r="DL32" s="447"/>
      <c r="DM32" s="447"/>
      <c r="DN32" s="447"/>
      <c r="DO32" s="447"/>
      <c r="DP32" s="447"/>
      <c r="DQ32" s="447"/>
      <c r="DR32" s="447"/>
      <c r="DS32" s="448"/>
    </row>
    <row r="33" spans="1:123" s="1" customFormat="1" ht="12.75" customHeight="1" x14ac:dyDescent="0.2">
      <c r="A33" s="156" t="s">
        <v>230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2"/>
      <c r="U33" s="159" t="s">
        <v>65</v>
      </c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80"/>
      <c r="AG33" s="271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3"/>
      <c r="AU33" s="159" t="s">
        <v>65</v>
      </c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80"/>
      <c r="BI33" s="159" t="s">
        <v>65</v>
      </c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80"/>
      <c r="BW33" s="159" t="s">
        <v>65</v>
      </c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80"/>
      <c r="CK33" s="376" t="s">
        <v>65</v>
      </c>
      <c r="CL33" s="377"/>
      <c r="CM33" s="377"/>
      <c r="CN33" s="377"/>
      <c r="CO33" s="377"/>
      <c r="CP33" s="377"/>
      <c r="CQ33" s="377"/>
      <c r="CR33" s="377"/>
      <c r="CS33" s="377"/>
      <c r="CT33" s="377"/>
      <c r="CU33" s="378"/>
      <c r="CV33" s="159" t="s">
        <v>65</v>
      </c>
      <c r="CW33" s="279"/>
      <c r="CX33" s="279"/>
      <c r="CY33" s="279"/>
      <c r="CZ33" s="279"/>
      <c r="DA33" s="279"/>
      <c r="DB33" s="279"/>
      <c r="DC33" s="279"/>
      <c r="DD33" s="279"/>
      <c r="DE33" s="280"/>
      <c r="DF33" s="446">
        <f>SUM(DF25:DF32)</f>
        <v>1258196.76</v>
      </c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8"/>
    </row>
    <row r="34" spans="1:123" s="1" customFormat="1" ht="12.75" customHeight="1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</row>
    <row r="35" spans="1:123" s="1" customFormat="1" x14ac:dyDescent="0.25">
      <c r="A35" s="103" t="s">
        <v>202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81" t="s">
        <v>501</v>
      </c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</row>
    <row r="36" spans="1:123" s="1" customFormat="1" ht="12.75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s="1" customFormat="1" x14ac:dyDescent="0.25">
      <c r="A37" s="103" t="s">
        <v>203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44" t="s">
        <v>443</v>
      </c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4"/>
      <c r="BE37" s="444"/>
      <c r="BF37" s="444"/>
      <c r="BG37" s="444"/>
      <c r="BH37" s="444"/>
      <c r="BI37" s="444"/>
      <c r="BJ37" s="444"/>
      <c r="BK37" s="444"/>
      <c r="BL37" s="444"/>
      <c r="BM37" s="444"/>
      <c r="BN37" s="444"/>
      <c r="BO37" s="444"/>
      <c r="BP37" s="444"/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  <c r="DQ37" s="444"/>
      <c r="DR37" s="444"/>
      <c r="DS37" s="444"/>
    </row>
    <row r="38" spans="1:123" s="1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1" customFormat="1" x14ac:dyDescent="0.25">
      <c r="A39" s="445" t="s">
        <v>204</v>
      </c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5"/>
      <c r="DD39" s="445"/>
      <c r="DE39" s="445"/>
      <c r="DF39" s="445"/>
      <c r="DG39" s="445"/>
      <c r="DH39" s="445"/>
      <c r="DI39" s="445"/>
      <c r="DJ39" s="445"/>
      <c r="DK39" s="445"/>
      <c r="DL39" s="445"/>
      <c r="DM39" s="445"/>
      <c r="DN39" s="445"/>
      <c r="DO39" s="445"/>
      <c r="DP39" s="445"/>
      <c r="DQ39" s="445"/>
      <c r="DR39" s="445"/>
      <c r="DS39" s="445"/>
    </row>
    <row r="40" spans="1:123" s="1" customFormat="1" ht="12.75" x14ac:dyDescent="0.2"/>
    <row r="41" spans="1:123" s="1" customFormat="1" ht="12.75" x14ac:dyDescent="0.2">
      <c r="A41" s="359" t="s">
        <v>205</v>
      </c>
      <c r="B41" s="360"/>
      <c r="C41" s="360"/>
      <c r="D41" s="361"/>
      <c r="E41" s="359" t="s">
        <v>206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1"/>
      <c r="U41" s="359" t="s">
        <v>207</v>
      </c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1"/>
      <c r="AG41" s="370" t="s">
        <v>475</v>
      </c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80"/>
      <c r="CK41" s="359" t="s">
        <v>208</v>
      </c>
      <c r="CL41" s="360"/>
      <c r="CM41" s="360"/>
      <c r="CN41" s="360"/>
      <c r="CO41" s="360"/>
      <c r="CP41" s="360"/>
      <c r="CQ41" s="360"/>
      <c r="CR41" s="360"/>
      <c r="CS41" s="360"/>
      <c r="CT41" s="360"/>
      <c r="CU41" s="361"/>
      <c r="CV41" s="359" t="s">
        <v>209</v>
      </c>
      <c r="CW41" s="360"/>
      <c r="CX41" s="360"/>
      <c r="CY41" s="360"/>
      <c r="CZ41" s="360"/>
      <c r="DA41" s="360"/>
      <c r="DB41" s="360"/>
      <c r="DC41" s="360"/>
      <c r="DD41" s="360"/>
      <c r="DE41" s="361"/>
      <c r="DF41" s="359" t="s">
        <v>210</v>
      </c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1"/>
    </row>
    <row r="42" spans="1:123" s="1" customFormat="1" ht="12.75" x14ac:dyDescent="0.2">
      <c r="A42" s="364" t="s">
        <v>211</v>
      </c>
      <c r="B42" s="362"/>
      <c r="C42" s="362"/>
      <c r="D42" s="363"/>
      <c r="E42" s="364" t="s">
        <v>212</v>
      </c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3"/>
      <c r="U42" s="364" t="s">
        <v>213</v>
      </c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3"/>
      <c r="AG42" s="359" t="s">
        <v>13</v>
      </c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1"/>
      <c r="AU42" s="370" t="s">
        <v>14</v>
      </c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371"/>
      <c r="CI42" s="371"/>
      <c r="CJ42" s="380"/>
      <c r="CK42" s="364" t="s">
        <v>214</v>
      </c>
      <c r="CL42" s="362"/>
      <c r="CM42" s="362"/>
      <c r="CN42" s="362"/>
      <c r="CO42" s="362"/>
      <c r="CP42" s="362"/>
      <c r="CQ42" s="362"/>
      <c r="CR42" s="362"/>
      <c r="CS42" s="362"/>
      <c r="CT42" s="362"/>
      <c r="CU42" s="363"/>
      <c r="CV42" s="364" t="s">
        <v>215</v>
      </c>
      <c r="CW42" s="362"/>
      <c r="CX42" s="362"/>
      <c r="CY42" s="362"/>
      <c r="CZ42" s="362"/>
      <c r="DA42" s="362"/>
      <c r="DB42" s="362"/>
      <c r="DC42" s="362"/>
      <c r="DD42" s="362"/>
      <c r="DE42" s="363"/>
      <c r="DF42" s="364" t="s">
        <v>216</v>
      </c>
      <c r="DG42" s="362"/>
      <c r="DH42" s="362"/>
      <c r="DI42" s="362"/>
      <c r="DJ42" s="362"/>
      <c r="DK42" s="362"/>
      <c r="DL42" s="362"/>
      <c r="DM42" s="362"/>
      <c r="DN42" s="362"/>
      <c r="DO42" s="362"/>
      <c r="DP42" s="362"/>
      <c r="DQ42" s="362"/>
      <c r="DR42" s="362"/>
      <c r="DS42" s="363"/>
    </row>
    <row r="43" spans="1:123" s="1" customFormat="1" ht="12.75" x14ac:dyDescent="0.2">
      <c r="A43" s="364"/>
      <c r="B43" s="362"/>
      <c r="C43" s="362"/>
      <c r="D43" s="363"/>
      <c r="E43" s="364" t="s">
        <v>217</v>
      </c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3"/>
      <c r="U43" s="364" t="s">
        <v>218</v>
      </c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3"/>
      <c r="AG43" s="364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3"/>
      <c r="AU43" s="359" t="s">
        <v>219</v>
      </c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1"/>
      <c r="BI43" s="359" t="s">
        <v>220</v>
      </c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1"/>
      <c r="BW43" s="359" t="s">
        <v>220</v>
      </c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1"/>
      <c r="CK43" s="364" t="s">
        <v>221</v>
      </c>
      <c r="CL43" s="362"/>
      <c r="CM43" s="362"/>
      <c r="CN43" s="362"/>
      <c r="CO43" s="362"/>
      <c r="CP43" s="362"/>
      <c r="CQ43" s="362"/>
      <c r="CR43" s="362"/>
      <c r="CS43" s="362"/>
      <c r="CT43" s="362"/>
      <c r="CU43" s="363"/>
      <c r="CV43" s="364"/>
      <c r="CW43" s="362"/>
      <c r="CX43" s="362"/>
      <c r="CY43" s="362"/>
      <c r="CZ43" s="362"/>
      <c r="DA43" s="362"/>
      <c r="DB43" s="362"/>
      <c r="DC43" s="362"/>
      <c r="DD43" s="362"/>
      <c r="DE43" s="363"/>
      <c r="DF43" s="364" t="s">
        <v>222</v>
      </c>
      <c r="DG43" s="362"/>
      <c r="DH43" s="362"/>
      <c r="DI43" s="362"/>
      <c r="DJ43" s="362"/>
      <c r="DK43" s="362"/>
      <c r="DL43" s="362"/>
      <c r="DM43" s="362"/>
      <c r="DN43" s="362"/>
      <c r="DO43" s="362"/>
      <c r="DP43" s="362"/>
      <c r="DQ43" s="362"/>
      <c r="DR43" s="362"/>
      <c r="DS43" s="363"/>
    </row>
    <row r="44" spans="1:123" s="1" customFormat="1" ht="12.75" x14ac:dyDescent="0.2">
      <c r="A44" s="364"/>
      <c r="B44" s="362"/>
      <c r="C44" s="362"/>
      <c r="D44" s="363"/>
      <c r="E44" s="364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3"/>
      <c r="U44" s="364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3"/>
      <c r="AG44" s="364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3"/>
      <c r="AU44" s="364" t="s">
        <v>221</v>
      </c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3"/>
      <c r="BI44" s="364" t="s">
        <v>223</v>
      </c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3"/>
      <c r="BW44" s="364" t="s">
        <v>224</v>
      </c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3"/>
      <c r="CK44" s="364" t="s">
        <v>225</v>
      </c>
      <c r="CL44" s="362"/>
      <c r="CM44" s="362"/>
      <c r="CN44" s="362"/>
      <c r="CO44" s="362"/>
      <c r="CP44" s="362"/>
      <c r="CQ44" s="362"/>
      <c r="CR44" s="362"/>
      <c r="CS44" s="362"/>
      <c r="CT44" s="362"/>
      <c r="CU44" s="363"/>
      <c r="CV44" s="364"/>
      <c r="CW44" s="362"/>
      <c r="CX44" s="362"/>
      <c r="CY44" s="362"/>
      <c r="CZ44" s="362"/>
      <c r="DA44" s="362"/>
      <c r="DB44" s="362"/>
      <c r="DC44" s="362"/>
      <c r="DD44" s="362"/>
      <c r="DE44" s="363"/>
      <c r="DF44" s="364" t="s">
        <v>226</v>
      </c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3"/>
    </row>
    <row r="45" spans="1:123" s="1" customFormat="1" ht="12.75" x14ac:dyDescent="0.2">
      <c r="A45" s="364"/>
      <c r="B45" s="362"/>
      <c r="C45" s="362"/>
      <c r="D45" s="363"/>
      <c r="E45" s="364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3"/>
      <c r="U45" s="364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3"/>
      <c r="AG45" s="364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3"/>
      <c r="AU45" s="364" t="s">
        <v>227</v>
      </c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3"/>
      <c r="BI45" s="364" t="s">
        <v>228</v>
      </c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2"/>
      <c r="BU45" s="362"/>
      <c r="BV45" s="363"/>
      <c r="BW45" s="364" t="s">
        <v>228</v>
      </c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2"/>
      <c r="CJ45" s="363"/>
      <c r="CK45" s="364"/>
      <c r="CL45" s="362"/>
      <c r="CM45" s="362"/>
      <c r="CN45" s="362"/>
      <c r="CO45" s="362"/>
      <c r="CP45" s="362"/>
      <c r="CQ45" s="362"/>
      <c r="CR45" s="362"/>
      <c r="CS45" s="362"/>
      <c r="CT45" s="362"/>
      <c r="CU45" s="363"/>
      <c r="CV45" s="364"/>
      <c r="CW45" s="362"/>
      <c r="CX45" s="362"/>
      <c r="CY45" s="362"/>
      <c r="CZ45" s="362"/>
      <c r="DA45" s="362"/>
      <c r="DB45" s="362"/>
      <c r="DC45" s="362"/>
      <c r="DD45" s="362"/>
      <c r="DE45" s="363"/>
      <c r="DF45" s="364" t="s">
        <v>229</v>
      </c>
      <c r="DG45" s="362"/>
      <c r="DH45" s="362"/>
      <c r="DI45" s="362"/>
      <c r="DJ45" s="362"/>
      <c r="DK45" s="362"/>
      <c r="DL45" s="362"/>
      <c r="DM45" s="362"/>
      <c r="DN45" s="362"/>
      <c r="DO45" s="362"/>
      <c r="DP45" s="362"/>
      <c r="DQ45" s="362"/>
      <c r="DR45" s="362"/>
      <c r="DS45" s="363"/>
    </row>
    <row r="46" spans="1:123" s="1" customFormat="1" ht="12.75" x14ac:dyDescent="0.2">
      <c r="A46" s="370">
        <v>1</v>
      </c>
      <c r="B46" s="371"/>
      <c r="C46" s="371"/>
      <c r="D46" s="380"/>
      <c r="E46" s="370">
        <v>2</v>
      </c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80"/>
      <c r="U46" s="370">
        <v>3</v>
      </c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80"/>
      <c r="AG46" s="370">
        <v>4</v>
      </c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80"/>
      <c r="AU46" s="370">
        <v>5</v>
      </c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80"/>
      <c r="BI46" s="370">
        <v>6</v>
      </c>
      <c r="BJ46" s="371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80"/>
      <c r="BW46" s="370">
        <v>7</v>
      </c>
      <c r="BX46" s="371"/>
      <c r="BY46" s="371"/>
      <c r="BZ46" s="371"/>
      <c r="CA46" s="371"/>
      <c r="CB46" s="371"/>
      <c r="CC46" s="371"/>
      <c r="CD46" s="371"/>
      <c r="CE46" s="371"/>
      <c r="CF46" s="371"/>
      <c r="CG46" s="371"/>
      <c r="CH46" s="371"/>
      <c r="CI46" s="371"/>
      <c r="CJ46" s="380"/>
      <c r="CK46" s="370">
        <v>8</v>
      </c>
      <c r="CL46" s="371"/>
      <c r="CM46" s="371"/>
      <c r="CN46" s="371"/>
      <c r="CO46" s="371"/>
      <c r="CP46" s="371"/>
      <c r="CQ46" s="371"/>
      <c r="CR46" s="371"/>
      <c r="CS46" s="371"/>
      <c r="CT46" s="371"/>
      <c r="CU46" s="380"/>
      <c r="CV46" s="370">
        <v>9</v>
      </c>
      <c r="CW46" s="371"/>
      <c r="CX46" s="371"/>
      <c r="CY46" s="371"/>
      <c r="CZ46" s="371"/>
      <c r="DA46" s="371"/>
      <c r="DB46" s="371"/>
      <c r="DC46" s="371"/>
      <c r="DD46" s="371"/>
      <c r="DE46" s="380"/>
      <c r="DF46" s="370">
        <v>10</v>
      </c>
      <c r="DG46" s="371"/>
      <c r="DH46" s="371"/>
      <c r="DI46" s="371"/>
      <c r="DJ46" s="371"/>
      <c r="DK46" s="371"/>
      <c r="DL46" s="371"/>
      <c r="DM46" s="371"/>
      <c r="DN46" s="371"/>
      <c r="DO46" s="371"/>
      <c r="DP46" s="371"/>
      <c r="DQ46" s="371"/>
      <c r="DR46" s="371"/>
      <c r="DS46" s="380"/>
    </row>
    <row r="47" spans="1:123" s="1" customFormat="1" ht="12.75" x14ac:dyDescent="0.2">
      <c r="A47" s="159">
        <v>1</v>
      </c>
      <c r="B47" s="279"/>
      <c r="C47" s="279"/>
      <c r="D47" s="280"/>
      <c r="E47" s="159" t="s">
        <v>502</v>
      </c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0"/>
      <c r="U47" s="159">
        <v>1</v>
      </c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80"/>
      <c r="AG47" s="159">
        <f>AU47+BI47+BW47</f>
        <v>14702.4</v>
      </c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80"/>
      <c r="AU47" s="159">
        <v>7939</v>
      </c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80"/>
      <c r="BI47" s="159">
        <v>1984.75</v>
      </c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80"/>
      <c r="BW47" s="159">
        <v>4778.6499999999996</v>
      </c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80"/>
      <c r="CK47" s="159"/>
      <c r="CL47" s="279"/>
      <c r="CM47" s="279"/>
      <c r="CN47" s="279"/>
      <c r="CO47" s="279"/>
      <c r="CP47" s="279"/>
      <c r="CQ47" s="279"/>
      <c r="CR47" s="279"/>
      <c r="CS47" s="279"/>
      <c r="CT47" s="279"/>
      <c r="CU47" s="280"/>
      <c r="CV47" s="159">
        <v>2205.36</v>
      </c>
      <c r="CW47" s="279"/>
      <c r="CX47" s="279"/>
      <c r="CY47" s="279"/>
      <c r="CZ47" s="279"/>
      <c r="DA47" s="279"/>
      <c r="DB47" s="279"/>
      <c r="DC47" s="279"/>
      <c r="DD47" s="279"/>
      <c r="DE47" s="280"/>
      <c r="DF47" s="159">
        <f>AG47*12+CV47*12</f>
        <v>202893.12</v>
      </c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80"/>
    </row>
    <row r="48" spans="1:123" s="1" customFormat="1" ht="12.75" x14ac:dyDescent="0.2">
      <c r="A48" s="159"/>
      <c r="B48" s="279"/>
      <c r="C48" s="279"/>
      <c r="D48" s="280"/>
      <c r="E48" s="15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80"/>
      <c r="U48" s="15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80"/>
      <c r="AG48" s="159">
        <f t="shared" ref="AG48:AG49" si="4">AU48+BI48+BW48</f>
        <v>0</v>
      </c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80"/>
      <c r="AU48" s="15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80"/>
      <c r="BI48" s="15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80"/>
      <c r="BW48" s="15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80"/>
      <c r="CK48" s="159"/>
      <c r="CL48" s="279"/>
      <c r="CM48" s="279"/>
      <c r="CN48" s="279"/>
      <c r="CO48" s="279"/>
      <c r="CP48" s="279"/>
      <c r="CQ48" s="279"/>
      <c r="CR48" s="279"/>
      <c r="CS48" s="279"/>
      <c r="CT48" s="279"/>
      <c r="CU48" s="280"/>
      <c r="CV48" s="159"/>
      <c r="CW48" s="279"/>
      <c r="CX48" s="279"/>
      <c r="CY48" s="279"/>
      <c r="CZ48" s="279"/>
      <c r="DA48" s="279"/>
      <c r="DB48" s="279"/>
      <c r="DC48" s="279"/>
      <c r="DD48" s="279"/>
      <c r="DE48" s="280"/>
      <c r="DF48" s="159">
        <f t="shared" ref="DF48:DF49" si="5">AG48*12+CV48*12</f>
        <v>0</v>
      </c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80"/>
    </row>
    <row r="49" spans="1:123" s="1" customFormat="1" ht="12.75" x14ac:dyDescent="0.2">
      <c r="A49" s="159"/>
      <c r="B49" s="279"/>
      <c r="C49" s="279"/>
      <c r="D49" s="280"/>
      <c r="E49" s="15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80"/>
      <c r="U49" s="15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80"/>
      <c r="AG49" s="159">
        <f t="shared" si="4"/>
        <v>0</v>
      </c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80"/>
      <c r="AU49" s="15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80"/>
      <c r="BI49" s="15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80"/>
      <c r="BW49" s="15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80"/>
      <c r="CK49" s="376"/>
      <c r="CL49" s="377"/>
      <c r="CM49" s="377"/>
      <c r="CN49" s="377"/>
      <c r="CO49" s="377"/>
      <c r="CP49" s="377"/>
      <c r="CQ49" s="377"/>
      <c r="CR49" s="377"/>
      <c r="CS49" s="377"/>
      <c r="CT49" s="377"/>
      <c r="CU49" s="378"/>
      <c r="CV49" s="159"/>
      <c r="CW49" s="279"/>
      <c r="CX49" s="279"/>
      <c r="CY49" s="279"/>
      <c r="CZ49" s="279"/>
      <c r="DA49" s="279"/>
      <c r="DB49" s="279"/>
      <c r="DC49" s="279"/>
      <c r="DD49" s="279"/>
      <c r="DE49" s="280"/>
      <c r="DF49" s="159">
        <f t="shared" si="5"/>
        <v>0</v>
      </c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80"/>
    </row>
    <row r="50" spans="1:123" s="1" customFormat="1" ht="12.75" x14ac:dyDescent="0.2">
      <c r="A50" s="156" t="s">
        <v>230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2"/>
      <c r="U50" s="159" t="s">
        <v>65</v>
      </c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80"/>
      <c r="AG50" s="156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2"/>
      <c r="AU50" s="159" t="s">
        <v>65</v>
      </c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80"/>
      <c r="BI50" s="159" t="s">
        <v>65</v>
      </c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80"/>
      <c r="BW50" s="159" t="s">
        <v>65</v>
      </c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80"/>
      <c r="CK50" s="376" t="s">
        <v>65</v>
      </c>
      <c r="CL50" s="377"/>
      <c r="CM50" s="377"/>
      <c r="CN50" s="377"/>
      <c r="CO50" s="377"/>
      <c r="CP50" s="377"/>
      <c r="CQ50" s="377"/>
      <c r="CR50" s="377"/>
      <c r="CS50" s="377"/>
      <c r="CT50" s="377"/>
      <c r="CU50" s="378"/>
      <c r="CV50" s="159" t="s">
        <v>65</v>
      </c>
      <c r="CW50" s="279"/>
      <c r="CX50" s="279"/>
      <c r="CY50" s="279"/>
      <c r="CZ50" s="279"/>
      <c r="DA50" s="279"/>
      <c r="DB50" s="279"/>
      <c r="DC50" s="279"/>
      <c r="DD50" s="279"/>
      <c r="DE50" s="280"/>
      <c r="DF50" s="446">
        <f>DF47+DF48+DF49</f>
        <v>202893.12</v>
      </c>
      <c r="DG50" s="447"/>
      <c r="DH50" s="447"/>
      <c r="DI50" s="447"/>
      <c r="DJ50" s="447"/>
      <c r="DK50" s="447"/>
      <c r="DL50" s="447"/>
      <c r="DM50" s="447"/>
      <c r="DN50" s="447"/>
      <c r="DO50" s="447"/>
      <c r="DP50" s="447"/>
      <c r="DQ50" s="447"/>
      <c r="DR50" s="447"/>
      <c r="DS50" s="448"/>
    </row>
    <row r="51" spans="1:123" s="1" customFormat="1" ht="12.75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</row>
    <row r="52" spans="1:123" s="1" customFormat="1" ht="12.75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</row>
    <row r="53" spans="1:123" s="1" customFormat="1" ht="12.75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</row>
    <row r="54" spans="1:123" s="1" customFormat="1" ht="12.75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</row>
    <row r="55" spans="1:123" s="1" customFormat="1" ht="12.75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</row>
    <row r="56" spans="1:123" s="1" customFormat="1" ht="12.75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</row>
    <row r="57" spans="1:123" s="1" customFormat="1" ht="12.75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</row>
    <row r="58" spans="1:123" s="1" customFormat="1" ht="12.75" x14ac:dyDescent="0.2"/>
    <row r="59" spans="1:123" s="1" customFormat="1" x14ac:dyDescent="0.25">
      <c r="A59" s="103" t="s">
        <v>202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81" t="s">
        <v>484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</row>
    <row r="60" spans="1:123" s="1" customFormat="1" ht="12.75" x14ac:dyDescent="0.2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s="1" customFormat="1" x14ac:dyDescent="0.25">
      <c r="A61" s="103" t="s">
        <v>203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44" t="s">
        <v>443</v>
      </c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/>
      <c r="AY61" s="444"/>
      <c r="AZ61" s="444"/>
      <c r="BA61" s="444"/>
      <c r="BB61" s="444"/>
      <c r="BC61" s="444"/>
      <c r="BD61" s="444"/>
      <c r="BE61" s="444"/>
      <c r="BF61" s="444"/>
      <c r="BG61" s="444"/>
      <c r="BH61" s="444"/>
      <c r="BI61" s="444"/>
      <c r="BJ61" s="444"/>
      <c r="BK61" s="444"/>
      <c r="BL61" s="444"/>
      <c r="BM61" s="444"/>
      <c r="BN61" s="444"/>
      <c r="BO61" s="444"/>
      <c r="BP61" s="444"/>
      <c r="BQ61" s="444"/>
      <c r="BR61" s="444"/>
      <c r="BS61" s="444"/>
      <c r="BT61" s="444"/>
      <c r="BU61" s="444"/>
      <c r="BV61" s="444"/>
      <c r="BW61" s="444"/>
      <c r="BX61" s="444"/>
      <c r="BY61" s="444"/>
      <c r="BZ61" s="444"/>
      <c r="CA61" s="444"/>
      <c r="CB61" s="444"/>
      <c r="CC61" s="444"/>
      <c r="CD61" s="444"/>
      <c r="CE61" s="444"/>
      <c r="CF61" s="444"/>
      <c r="CG61" s="444"/>
      <c r="CH61" s="444"/>
      <c r="CI61" s="444"/>
      <c r="CJ61" s="444"/>
      <c r="CK61" s="444"/>
      <c r="CL61" s="444"/>
      <c r="CM61" s="444"/>
      <c r="CN61" s="444"/>
      <c r="CO61" s="444"/>
      <c r="CP61" s="444"/>
      <c r="CQ61" s="444"/>
      <c r="CR61" s="444"/>
      <c r="CS61" s="444"/>
      <c r="CT61" s="444"/>
      <c r="CU61" s="444"/>
      <c r="CV61" s="444"/>
      <c r="CW61" s="444"/>
      <c r="CX61" s="444"/>
      <c r="CY61" s="444"/>
      <c r="CZ61" s="444"/>
      <c r="DA61" s="444"/>
      <c r="DB61" s="444"/>
      <c r="DC61" s="444"/>
      <c r="DD61" s="444"/>
      <c r="DE61" s="444"/>
      <c r="DF61" s="444"/>
      <c r="DG61" s="444"/>
      <c r="DH61" s="444"/>
      <c r="DI61" s="444"/>
      <c r="DJ61" s="444"/>
      <c r="DK61" s="444"/>
      <c r="DL61" s="444"/>
      <c r="DM61" s="444"/>
      <c r="DN61" s="444"/>
      <c r="DO61" s="444"/>
      <c r="DP61" s="444"/>
      <c r="DQ61" s="444"/>
      <c r="DR61" s="444"/>
      <c r="DS61" s="444"/>
    </row>
    <row r="62" spans="1:123" s="1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</row>
    <row r="63" spans="1:123" s="1" customFormat="1" x14ac:dyDescent="0.25">
      <c r="A63" s="445" t="s">
        <v>204</v>
      </c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445"/>
      <c r="BK63" s="445"/>
      <c r="BL63" s="445"/>
      <c r="BM63" s="445"/>
      <c r="BN63" s="445"/>
      <c r="BO63" s="445"/>
      <c r="BP63" s="445"/>
      <c r="BQ63" s="445"/>
      <c r="BR63" s="445"/>
      <c r="BS63" s="445"/>
      <c r="BT63" s="445"/>
      <c r="BU63" s="445"/>
      <c r="BV63" s="445"/>
      <c r="BW63" s="445"/>
      <c r="BX63" s="445"/>
      <c r="BY63" s="445"/>
      <c r="BZ63" s="445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445"/>
      <c r="CP63" s="445"/>
      <c r="CQ63" s="445"/>
      <c r="CR63" s="445"/>
      <c r="CS63" s="445"/>
      <c r="CT63" s="445"/>
      <c r="CU63" s="445"/>
      <c r="CV63" s="445"/>
      <c r="CW63" s="445"/>
      <c r="CX63" s="445"/>
      <c r="CY63" s="445"/>
      <c r="CZ63" s="445"/>
      <c r="DA63" s="445"/>
      <c r="DB63" s="445"/>
      <c r="DC63" s="445"/>
      <c r="DD63" s="445"/>
      <c r="DE63" s="445"/>
      <c r="DF63" s="445"/>
      <c r="DG63" s="445"/>
      <c r="DH63" s="445"/>
      <c r="DI63" s="445"/>
      <c r="DJ63" s="445"/>
      <c r="DK63" s="445"/>
      <c r="DL63" s="445"/>
      <c r="DM63" s="445"/>
      <c r="DN63" s="445"/>
      <c r="DO63" s="445"/>
      <c r="DP63" s="445"/>
      <c r="DQ63" s="445"/>
      <c r="DR63" s="445"/>
      <c r="DS63" s="445"/>
    </row>
    <row r="64" spans="1:123" s="1" customFormat="1" ht="12.75" x14ac:dyDescent="0.2"/>
    <row r="65" spans="1:123" s="1" customFormat="1" ht="12.75" x14ac:dyDescent="0.2">
      <c r="A65" s="359" t="s">
        <v>205</v>
      </c>
      <c r="B65" s="360"/>
      <c r="C65" s="360"/>
      <c r="D65" s="361"/>
      <c r="E65" s="359" t="s">
        <v>206</v>
      </c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1"/>
      <c r="U65" s="359" t="s">
        <v>207</v>
      </c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1"/>
      <c r="AG65" s="370" t="s">
        <v>475</v>
      </c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  <c r="BL65" s="371"/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371"/>
      <c r="CG65" s="371"/>
      <c r="CH65" s="371"/>
      <c r="CI65" s="371"/>
      <c r="CJ65" s="380"/>
      <c r="CK65" s="359" t="s">
        <v>208</v>
      </c>
      <c r="CL65" s="360"/>
      <c r="CM65" s="360"/>
      <c r="CN65" s="360"/>
      <c r="CO65" s="360"/>
      <c r="CP65" s="360"/>
      <c r="CQ65" s="360"/>
      <c r="CR65" s="360"/>
      <c r="CS65" s="360"/>
      <c r="CT65" s="360"/>
      <c r="CU65" s="361"/>
      <c r="CV65" s="359" t="s">
        <v>209</v>
      </c>
      <c r="CW65" s="360"/>
      <c r="CX65" s="360"/>
      <c r="CY65" s="360"/>
      <c r="CZ65" s="360"/>
      <c r="DA65" s="360"/>
      <c r="DB65" s="360"/>
      <c r="DC65" s="360"/>
      <c r="DD65" s="360"/>
      <c r="DE65" s="361"/>
      <c r="DF65" s="359" t="s">
        <v>210</v>
      </c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1"/>
    </row>
    <row r="66" spans="1:123" s="1" customFormat="1" ht="12.75" x14ac:dyDescent="0.2">
      <c r="A66" s="364" t="s">
        <v>211</v>
      </c>
      <c r="B66" s="362"/>
      <c r="C66" s="362"/>
      <c r="D66" s="363"/>
      <c r="E66" s="364" t="s">
        <v>212</v>
      </c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3"/>
      <c r="U66" s="364" t="s">
        <v>213</v>
      </c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3"/>
      <c r="AG66" s="359" t="s">
        <v>13</v>
      </c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1"/>
      <c r="AU66" s="370" t="s">
        <v>14</v>
      </c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  <c r="BL66" s="371"/>
      <c r="BM66" s="371"/>
      <c r="BN66" s="371"/>
      <c r="BO66" s="371"/>
      <c r="BP66" s="371"/>
      <c r="BQ66" s="371"/>
      <c r="BR66" s="371"/>
      <c r="BS66" s="371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1"/>
      <c r="CE66" s="371"/>
      <c r="CF66" s="371"/>
      <c r="CG66" s="371"/>
      <c r="CH66" s="371"/>
      <c r="CI66" s="371"/>
      <c r="CJ66" s="380"/>
      <c r="CK66" s="364" t="s">
        <v>214</v>
      </c>
      <c r="CL66" s="362"/>
      <c r="CM66" s="362"/>
      <c r="CN66" s="362"/>
      <c r="CO66" s="362"/>
      <c r="CP66" s="362"/>
      <c r="CQ66" s="362"/>
      <c r="CR66" s="362"/>
      <c r="CS66" s="362"/>
      <c r="CT66" s="362"/>
      <c r="CU66" s="363"/>
      <c r="CV66" s="364" t="s">
        <v>215</v>
      </c>
      <c r="CW66" s="362"/>
      <c r="CX66" s="362"/>
      <c r="CY66" s="362"/>
      <c r="CZ66" s="362"/>
      <c r="DA66" s="362"/>
      <c r="DB66" s="362"/>
      <c r="DC66" s="362"/>
      <c r="DD66" s="362"/>
      <c r="DE66" s="363"/>
      <c r="DF66" s="364" t="s">
        <v>216</v>
      </c>
      <c r="DG66" s="362"/>
      <c r="DH66" s="362"/>
      <c r="DI66" s="362"/>
      <c r="DJ66" s="362"/>
      <c r="DK66" s="362"/>
      <c r="DL66" s="362"/>
      <c r="DM66" s="362"/>
      <c r="DN66" s="362"/>
      <c r="DO66" s="362"/>
      <c r="DP66" s="362"/>
      <c r="DQ66" s="362"/>
      <c r="DR66" s="362"/>
      <c r="DS66" s="363"/>
    </row>
    <row r="67" spans="1:123" s="1" customFormat="1" ht="12.75" x14ac:dyDescent="0.2">
      <c r="A67" s="364"/>
      <c r="B67" s="362"/>
      <c r="C67" s="362"/>
      <c r="D67" s="363"/>
      <c r="E67" s="364" t="s">
        <v>217</v>
      </c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3"/>
      <c r="U67" s="364" t="s">
        <v>218</v>
      </c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3"/>
      <c r="AG67" s="364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  <c r="AU67" s="359" t="s">
        <v>219</v>
      </c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1"/>
      <c r="BI67" s="359" t="s">
        <v>220</v>
      </c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1"/>
      <c r="BW67" s="359" t="s">
        <v>220</v>
      </c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1"/>
      <c r="CK67" s="364" t="s">
        <v>221</v>
      </c>
      <c r="CL67" s="362"/>
      <c r="CM67" s="362"/>
      <c r="CN67" s="362"/>
      <c r="CO67" s="362"/>
      <c r="CP67" s="362"/>
      <c r="CQ67" s="362"/>
      <c r="CR67" s="362"/>
      <c r="CS67" s="362"/>
      <c r="CT67" s="362"/>
      <c r="CU67" s="363"/>
      <c r="CV67" s="364"/>
      <c r="CW67" s="362"/>
      <c r="CX67" s="362"/>
      <c r="CY67" s="362"/>
      <c r="CZ67" s="362"/>
      <c r="DA67" s="362"/>
      <c r="DB67" s="362"/>
      <c r="DC67" s="362"/>
      <c r="DD67" s="362"/>
      <c r="DE67" s="363"/>
      <c r="DF67" s="364" t="s">
        <v>222</v>
      </c>
      <c r="DG67" s="362"/>
      <c r="DH67" s="362"/>
      <c r="DI67" s="362"/>
      <c r="DJ67" s="362"/>
      <c r="DK67" s="362"/>
      <c r="DL67" s="362"/>
      <c r="DM67" s="362"/>
      <c r="DN67" s="362"/>
      <c r="DO67" s="362"/>
      <c r="DP67" s="362"/>
      <c r="DQ67" s="362"/>
      <c r="DR67" s="362"/>
      <c r="DS67" s="363"/>
    </row>
    <row r="68" spans="1:123" s="1" customFormat="1" ht="12.75" x14ac:dyDescent="0.2">
      <c r="A68" s="364"/>
      <c r="B68" s="362"/>
      <c r="C68" s="362"/>
      <c r="D68" s="363"/>
      <c r="E68" s="364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3"/>
      <c r="U68" s="364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3"/>
      <c r="AG68" s="364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  <c r="AU68" s="364" t="s">
        <v>221</v>
      </c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3"/>
      <c r="BI68" s="364" t="s">
        <v>223</v>
      </c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3"/>
      <c r="BW68" s="364" t="s">
        <v>224</v>
      </c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3"/>
      <c r="CK68" s="364" t="s">
        <v>225</v>
      </c>
      <c r="CL68" s="362"/>
      <c r="CM68" s="362"/>
      <c r="CN68" s="362"/>
      <c r="CO68" s="362"/>
      <c r="CP68" s="362"/>
      <c r="CQ68" s="362"/>
      <c r="CR68" s="362"/>
      <c r="CS68" s="362"/>
      <c r="CT68" s="362"/>
      <c r="CU68" s="363"/>
      <c r="CV68" s="364"/>
      <c r="CW68" s="362"/>
      <c r="CX68" s="362"/>
      <c r="CY68" s="362"/>
      <c r="CZ68" s="362"/>
      <c r="DA68" s="362"/>
      <c r="DB68" s="362"/>
      <c r="DC68" s="362"/>
      <c r="DD68" s="362"/>
      <c r="DE68" s="363"/>
      <c r="DF68" s="364" t="s">
        <v>226</v>
      </c>
      <c r="DG68" s="362"/>
      <c r="DH68" s="362"/>
      <c r="DI68" s="362"/>
      <c r="DJ68" s="362"/>
      <c r="DK68" s="362"/>
      <c r="DL68" s="362"/>
      <c r="DM68" s="362"/>
      <c r="DN68" s="362"/>
      <c r="DO68" s="362"/>
      <c r="DP68" s="362"/>
      <c r="DQ68" s="362"/>
      <c r="DR68" s="362"/>
      <c r="DS68" s="363"/>
    </row>
    <row r="69" spans="1:123" s="1" customFormat="1" ht="12.75" x14ac:dyDescent="0.2">
      <c r="A69" s="364"/>
      <c r="B69" s="362"/>
      <c r="C69" s="362"/>
      <c r="D69" s="363"/>
      <c r="E69" s="364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3"/>
      <c r="U69" s="364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3"/>
      <c r="AG69" s="364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  <c r="AU69" s="364" t="s">
        <v>227</v>
      </c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3"/>
      <c r="BI69" s="364" t="s">
        <v>228</v>
      </c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3"/>
      <c r="BW69" s="364" t="s">
        <v>228</v>
      </c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3"/>
      <c r="CK69" s="364"/>
      <c r="CL69" s="362"/>
      <c r="CM69" s="362"/>
      <c r="CN69" s="362"/>
      <c r="CO69" s="362"/>
      <c r="CP69" s="362"/>
      <c r="CQ69" s="362"/>
      <c r="CR69" s="362"/>
      <c r="CS69" s="362"/>
      <c r="CT69" s="362"/>
      <c r="CU69" s="363"/>
      <c r="CV69" s="364"/>
      <c r="CW69" s="362"/>
      <c r="CX69" s="362"/>
      <c r="CY69" s="362"/>
      <c r="CZ69" s="362"/>
      <c r="DA69" s="362"/>
      <c r="DB69" s="362"/>
      <c r="DC69" s="362"/>
      <c r="DD69" s="362"/>
      <c r="DE69" s="363"/>
      <c r="DF69" s="364" t="s">
        <v>229</v>
      </c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3"/>
    </row>
    <row r="70" spans="1:123" s="1" customFormat="1" ht="12.75" x14ac:dyDescent="0.2">
      <c r="A70" s="370">
        <v>1</v>
      </c>
      <c r="B70" s="371"/>
      <c r="C70" s="371"/>
      <c r="D70" s="380"/>
      <c r="E70" s="370">
        <v>2</v>
      </c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80"/>
      <c r="U70" s="370">
        <v>3</v>
      </c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80"/>
      <c r="AG70" s="370">
        <v>4</v>
      </c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80"/>
      <c r="AU70" s="370">
        <v>5</v>
      </c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80"/>
      <c r="BI70" s="370">
        <v>6</v>
      </c>
      <c r="BJ70" s="371"/>
      <c r="BK70" s="371"/>
      <c r="BL70" s="371"/>
      <c r="BM70" s="371"/>
      <c r="BN70" s="371"/>
      <c r="BO70" s="371"/>
      <c r="BP70" s="371"/>
      <c r="BQ70" s="371"/>
      <c r="BR70" s="371"/>
      <c r="BS70" s="371"/>
      <c r="BT70" s="371"/>
      <c r="BU70" s="371"/>
      <c r="BV70" s="380"/>
      <c r="BW70" s="370">
        <v>7</v>
      </c>
      <c r="BX70" s="371"/>
      <c r="BY70" s="371"/>
      <c r="BZ70" s="371"/>
      <c r="CA70" s="371"/>
      <c r="CB70" s="371"/>
      <c r="CC70" s="371"/>
      <c r="CD70" s="371"/>
      <c r="CE70" s="371"/>
      <c r="CF70" s="371"/>
      <c r="CG70" s="371"/>
      <c r="CH70" s="371"/>
      <c r="CI70" s="371"/>
      <c r="CJ70" s="380"/>
      <c r="CK70" s="370">
        <v>8</v>
      </c>
      <c r="CL70" s="371"/>
      <c r="CM70" s="371"/>
      <c r="CN70" s="371"/>
      <c r="CO70" s="371"/>
      <c r="CP70" s="371"/>
      <c r="CQ70" s="371"/>
      <c r="CR70" s="371"/>
      <c r="CS70" s="371"/>
      <c r="CT70" s="371"/>
      <c r="CU70" s="380"/>
      <c r="CV70" s="370">
        <v>9</v>
      </c>
      <c r="CW70" s="371"/>
      <c r="CX70" s="371"/>
      <c r="CY70" s="371"/>
      <c r="CZ70" s="371"/>
      <c r="DA70" s="371"/>
      <c r="DB70" s="371"/>
      <c r="DC70" s="371"/>
      <c r="DD70" s="371"/>
      <c r="DE70" s="380"/>
      <c r="DF70" s="370">
        <v>10</v>
      </c>
      <c r="DG70" s="371"/>
      <c r="DH70" s="371"/>
      <c r="DI70" s="371"/>
      <c r="DJ70" s="371"/>
      <c r="DK70" s="371"/>
      <c r="DL70" s="371"/>
      <c r="DM70" s="371"/>
      <c r="DN70" s="371"/>
      <c r="DO70" s="371"/>
      <c r="DP70" s="371"/>
      <c r="DQ70" s="371"/>
      <c r="DR70" s="371"/>
      <c r="DS70" s="380"/>
    </row>
    <row r="71" spans="1:123" s="1" customFormat="1" ht="12.75" x14ac:dyDescent="0.2">
      <c r="A71" s="159">
        <v>1</v>
      </c>
      <c r="B71" s="279"/>
      <c r="C71" s="279"/>
      <c r="D71" s="280"/>
      <c r="E71" s="159" t="s">
        <v>476</v>
      </c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80"/>
      <c r="U71" s="159">
        <v>18.170000000000002</v>
      </c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80"/>
      <c r="AG71" s="159">
        <f>AU71+BI71+BW71</f>
        <v>275161.18999999994</v>
      </c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80"/>
      <c r="AU71" s="159">
        <v>147676.82999999999</v>
      </c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80"/>
      <c r="BI71" s="159">
        <v>38635.33</v>
      </c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80"/>
      <c r="BW71" s="159">
        <v>88849.03</v>
      </c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80"/>
      <c r="CK71" s="159"/>
      <c r="CL71" s="279"/>
      <c r="CM71" s="279"/>
      <c r="CN71" s="279"/>
      <c r="CO71" s="279"/>
      <c r="CP71" s="279"/>
      <c r="CQ71" s="279"/>
      <c r="CR71" s="279"/>
      <c r="CS71" s="279"/>
      <c r="CT71" s="279"/>
      <c r="CU71" s="280"/>
      <c r="CV71" s="159">
        <v>41274.18</v>
      </c>
      <c r="CW71" s="279"/>
      <c r="CX71" s="279"/>
      <c r="CY71" s="279"/>
      <c r="CZ71" s="279"/>
      <c r="DA71" s="279"/>
      <c r="DB71" s="279"/>
      <c r="DC71" s="279"/>
      <c r="DD71" s="279"/>
      <c r="DE71" s="280"/>
      <c r="DF71" s="271">
        <f>AG71*12+CV71*12</f>
        <v>3797224.4399999995</v>
      </c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3"/>
    </row>
    <row r="72" spans="1:123" s="1" customFormat="1" ht="12.75" x14ac:dyDescent="0.2">
      <c r="A72" s="159">
        <v>2</v>
      </c>
      <c r="B72" s="279"/>
      <c r="C72" s="279"/>
      <c r="D72" s="280"/>
      <c r="E72" s="159" t="s">
        <v>477</v>
      </c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80"/>
      <c r="U72" s="159">
        <v>0.22</v>
      </c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80"/>
      <c r="AG72" s="159">
        <f t="shared" ref="AG72:AG74" si="6">AU72+BI72+BW72</f>
        <v>2950.83</v>
      </c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80"/>
      <c r="AU72" s="159">
        <v>1788.38</v>
      </c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80"/>
      <c r="BI72" s="159">
        <v>447.1</v>
      </c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80"/>
      <c r="BW72" s="159">
        <v>715.35</v>
      </c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80"/>
      <c r="CK72" s="159"/>
      <c r="CL72" s="279"/>
      <c r="CM72" s="279"/>
      <c r="CN72" s="279"/>
      <c r="CO72" s="279"/>
      <c r="CP72" s="279"/>
      <c r="CQ72" s="279"/>
      <c r="CR72" s="279"/>
      <c r="CS72" s="279"/>
      <c r="CT72" s="279"/>
      <c r="CU72" s="280"/>
      <c r="CV72" s="159">
        <v>442.62</v>
      </c>
      <c r="CW72" s="279"/>
      <c r="CX72" s="279"/>
      <c r="CY72" s="279"/>
      <c r="CZ72" s="279"/>
      <c r="DA72" s="279"/>
      <c r="DB72" s="279"/>
      <c r="DC72" s="279"/>
      <c r="DD72" s="279"/>
      <c r="DE72" s="280"/>
      <c r="DF72" s="271">
        <f t="shared" ref="DF72:DF74" si="7">AG72*12+CV72*12</f>
        <v>40721.4</v>
      </c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3"/>
    </row>
    <row r="73" spans="1:123" s="1" customFormat="1" ht="12.75" x14ac:dyDescent="0.2">
      <c r="A73" s="159">
        <v>3</v>
      </c>
      <c r="B73" s="279"/>
      <c r="C73" s="279"/>
      <c r="D73" s="280"/>
      <c r="E73" s="159" t="s">
        <v>478</v>
      </c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80"/>
      <c r="U73" s="159">
        <v>0.5</v>
      </c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80"/>
      <c r="AG73" s="159">
        <f t="shared" si="6"/>
        <v>5487.09</v>
      </c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80"/>
      <c r="AU73" s="159">
        <v>4064.5</v>
      </c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80"/>
      <c r="BI73" s="159">
        <v>1016.13</v>
      </c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80"/>
      <c r="BW73" s="159">
        <v>406.46</v>
      </c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80"/>
      <c r="CK73" s="376"/>
      <c r="CL73" s="377"/>
      <c r="CM73" s="377"/>
      <c r="CN73" s="377"/>
      <c r="CO73" s="377"/>
      <c r="CP73" s="377"/>
      <c r="CQ73" s="377"/>
      <c r="CR73" s="377"/>
      <c r="CS73" s="377"/>
      <c r="CT73" s="377"/>
      <c r="CU73" s="378"/>
      <c r="CV73" s="159">
        <v>823.06</v>
      </c>
      <c r="CW73" s="279"/>
      <c r="CX73" s="279"/>
      <c r="CY73" s="279"/>
      <c r="CZ73" s="279"/>
      <c r="DA73" s="279"/>
      <c r="DB73" s="279"/>
      <c r="DC73" s="279"/>
      <c r="DD73" s="279"/>
      <c r="DE73" s="280"/>
      <c r="DF73" s="271">
        <f t="shared" si="7"/>
        <v>75721.8</v>
      </c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3"/>
    </row>
    <row r="74" spans="1:123" s="1" customFormat="1" ht="12.75" x14ac:dyDescent="0.2">
      <c r="A74" s="159">
        <v>4</v>
      </c>
      <c r="B74" s="279"/>
      <c r="C74" s="279"/>
      <c r="D74" s="280"/>
      <c r="E74" s="159" t="s">
        <v>503</v>
      </c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80"/>
      <c r="U74" s="159">
        <v>1</v>
      </c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80"/>
      <c r="AG74" s="159">
        <f t="shared" si="6"/>
        <v>13173.3</v>
      </c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80"/>
      <c r="AU74" s="159">
        <v>7749</v>
      </c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80"/>
      <c r="BI74" s="159">
        <v>3099.6</v>
      </c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80"/>
      <c r="BW74" s="159">
        <v>2324.6999999999998</v>
      </c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80"/>
      <c r="CK74" s="376"/>
      <c r="CL74" s="377"/>
      <c r="CM74" s="377"/>
      <c r="CN74" s="377"/>
      <c r="CO74" s="377"/>
      <c r="CP74" s="377"/>
      <c r="CQ74" s="377"/>
      <c r="CR74" s="377"/>
      <c r="CS74" s="377"/>
      <c r="CT74" s="377"/>
      <c r="CU74" s="378"/>
      <c r="CV74" s="159">
        <v>1976</v>
      </c>
      <c r="CW74" s="279"/>
      <c r="CX74" s="279"/>
      <c r="CY74" s="279"/>
      <c r="CZ74" s="279"/>
      <c r="DA74" s="279"/>
      <c r="DB74" s="279"/>
      <c r="DC74" s="279"/>
      <c r="DD74" s="279"/>
      <c r="DE74" s="280"/>
      <c r="DF74" s="271">
        <f t="shared" si="7"/>
        <v>181791.59999999998</v>
      </c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3"/>
    </row>
    <row r="75" spans="1:123" s="1" customFormat="1" ht="12.75" x14ac:dyDescent="0.2">
      <c r="A75" s="156" t="s">
        <v>230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2"/>
      <c r="U75" s="159" t="s">
        <v>65</v>
      </c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80"/>
      <c r="AG75" s="156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2"/>
      <c r="AU75" s="159" t="s">
        <v>65</v>
      </c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80"/>
      <c r="BI75" s="159" t="s">
        <v>65</v>
      </c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80"/>
      <c r="BW75" s="159" t="s">
        <v>65</v>
      </c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80"/>
      <c r="CK75" s="376" t="s">
        <v>65</v>
      </c>
      <c r="CL75" s="377"/>
      <c r="CM75" s="377"/>
      <c r="CN75" s="377"/>
      <c r="CO75" s="377"/>
      <c r="CP75" s="377"/>
      <c r="CQ75" s="377"/>
      <c r="CR75" s="377"/>
      <c r="CS75" s="377"/>
      <c r="CT75" s="377"/>
      <c r="CU75" s="378"/>
      <c r="CV75" s="159" t="s">
        <v>65</v>
      </c>
      <c r="CW75" s="279"/>
      <c r="CX75" s="279"/>
      <c r="CY75" s="279"/>
      <c r="CZ75" s="279"/>
      <c r="DA75" s="279"/>
      <c r="DB75" s="279"/>
      <c r="DC75" s="279"/>
      <c r="DD75" s="279"/>
      <c r="DE75" s="280"/>
      <c r="DF75" s="446">
        <f>DF71+DF72+DF73+DF74</f>
        <v>4095459.2399999993</v>
      </c>
      <c r="DG75" s="447"/>
      <c r="DH75" s="447"/>
      <c r="DI75" s="447"/>
      <c r="DJ75" s="447"/>
      <c r="DK75" s="447"/>
      <c r="DL75" s="447"/>
      <c r="DM75" s="447"/>
      <c r="DN75" s="447"/>
      <c r="DO75" s="447"/>
      <c r="DP75" s="447"/>
      <c r="DQ75" s="447"/>
      <c r="DR75" s="447"/>
      <c r="DS75" s="448"/>
    </row>
    <row r="76" spans="1:123" s="1" customFormat="1" ht="12.75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</row>
    <row r="77" spans="1:123" s="1" customFormat="1" x14ac:dyDescent="0.25">
      <c r="A77" s="103" t="s">
        <v>202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81" t="s">
        <v>504</v>
      </c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</row>
    <row r="78" spans="1:123" s="1" customFormat="1" ht="12.75" x14ac:dyDescent="0.2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s="1" customFormat="1" x14ac:dyDescent="0.25">
      <c r="A79" s="103" t="s">
        <v>203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44" t="s">
        <v>443</v>
      </c>
      <c r="AI79" s="444"/>
      <c r="AJ79" s="444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44"/>
      <c r="AX79" s="444"/>
      <c r="AY79" s="444"/>
      <c r="AZ79" s="444"/>
      <c r="BA79" s="444"/>
      <c r="BB79" s="444"/>
      <c r="BC79" s="444"/>
      <c r="BD79" s="444"/>
      <c r="BE79" s="444"/>
      <c r="BF79" s="444"/>
      <c r="BG79" s="444"/>
      <c r="BH79" s="444"/>
      <c r="BI79" s="444"/>
      <c r="BJ79" s="444"/>
      <c r="BK79" s="444"/>
      <c r="BL79" s="444"/>
      <c r="BM79" s="444"/>
      <c r="BN79" s="444"/>
      <c r="BO79" s="444"/>
      <c r="BP79" s="444"/>
      <c r="BQ79" s="444"/>
      <c r="BR79" s="444"/>
      <c r="BS79" s="444"/>
      <c r="BT79" s="444"/>
      <c r="BU79" s="444"/>
      <c r="BV79" s="444"/>
      <c r="BW79" s="444"/>
      <c r="BX79" s="444"/>
      <c r="BY79" s="444"/>
      <c r="BZ79" s="444"/>
      <c r="CA79" s="444"/>
      <c r="CB79" s="444"/>
      <c r="CC79" s="444"/>
      <c r="CD79" s="444"/>
      <c r="CE79" s="444"/>
      <c r="CF79" s="444"/>
      <c r="CG79" s="444"/>
      <c r="CH79" s="444"/>
      <c r="CI79" s="444"/>
      <c r="CJ79" s="444"/>
      <c r="CK79" s="444"/>
      <c r="CL79" s="444"/>
      <c r="CM79" s="444"/>
      <c r="CN79" s="444"/>
      <c r="CO79" s="444"/>
      <c r="CP79" s="444"/>
      <c r="CQ79" s="444"/>
      <c r="CR79" s="444"/>
      <c r="CS79" s="444"/>
      <c r="CT79" s="444"/>
      <c r="CU79" s="444"/>
      <c r="CV79" s="444"/>
      <c r="CW79" s="444"/>
      <c r="CX79" s="444"/>
      <c r="CY79" s="444"/>
      <c r="CZ79" s="444"/>
      <c r="DA79" s="444"/>
      <c r="DB79" s="444"/>
      <c r="DC79" s="444"/>
      <c r="DD79" s="444"/>
      <c r="DE79" s="444"/>
      <c r="DF79" s="444"/>
      <c r="DG79" s="444"/>
      <c r="DH79" s="444"/>
      <c r="DI79" s="444"/>
      <c r="DJ79" s="444"/>
      <c r="DK79" s="444"/>
      <c r="DL79" s="444"/>
      <c r="DM79" s="444"/>
      <c r="DN79" s="444"/>
      <c r="DO79" s="444"/>
      <c r="DP79" s="444"/>
      <c r="DQ79" s="444"/>
      <c r="DR79" s="444"/>
      <c r="DS79" s="444"/>
    </row>
    <row r="80" spans="1:123" s="1" customForma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</row>
    <row r="81" spans="1:123" s="1" customFormat="1" x14ac:dyDescent="0.25">
      <c r="A81" s="445" t="s">
        <v>204</v>
      </c>
      <c r="B81" s="445"/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5"/>
      <c r="AN81" s="445"/>
      <c r="AO81" s="445"/>
      <c r="AP81" s="445"/>
      <c r="AQ81" s="445"/>
      <c r="AR81" s="445"/>
      <c r="AS81" s="445"/>
      <c r="AT81" s="445"/>
      <c r="AU81" s="445"/>
      <c r="AV81" s="445"/>
      <c r="AW81" s="445"/>
      <c r="AX81" s="445"/>
      <c r="AY81" s="445"/>
      <c r="AZ81" s="445"/>
      <c r="BA81" s="445"/>
      <c r="BB81" s="445"/>
      <c r="BC81" s="445"/>
      <c r="BD81" s="445"/>
      <c r="BE81" s="445"/>
      <c r="BF81" s="445"/>
      <c r="BG81" s="445"/>
      <c r="BH81" s="445"/>
      <c r="BI81" s="445"/>
      <c r="BJ81" s="445"/>
      <c r="BK81" s="445"/>
      <c r="BL81" s="445"/>
      <c r="BM81" s="445"/>
      <c r="BN81" s="445"/>
      <c r="BO81" s="445"/>
      <c r="BP81" s="445"/>
      <c r="BQ81" s="445"/>
      <c r="BR81" s="445"/>
      <c r="BS81" s="445"/>
      <c r="BT81" s="445"/>
      <c r="BU81" s="445"/>
      <c r="BV81" s="445"/>
      <c r="BW81" s="445"/>
      <c r="BX81" s="445"/>
      <c r="BY81" s="445"/>
      <c r="BZ81" s="445"/>
      <c r="CA81" s="445"/>
      <c r="CB81" s="445"/>
      <c r="CC81" s="445"/>
      <c r="CD81" s="445"/>
      <c r="CE81" s="445"/>
      <c r="CF81" s="445"/>
      <c r="CG81" s="445"/>
      <c r="CH81" s="445"/>
      <c r="CI81" s="445"/>
      <c r="CJ81" s="445"/>
      <c r="CK81" s="445"/>
      <c r="CL81" s="445"/>
      <c r="CM81" s="445"/>
      <c r="CN81" s="445"/>
      <c r="CO81" s="445"/>
      <c r="CP81" s="445"/>
      <c r="CQ81" s="445"/>
      <c r="CR81" s="445"/>
      <c r="CS81" s="445"/>
      <c r="CT81" s="445"/>
      <c r="CU81" s="445"/>
      <c r="CV81" s="445"/>
      <c r="CW81" s="445"/>
      <c r="CX81" s="445"/>
      <c r="CY81" s="445"/>
      <c r="CZ81" s="445"/>
      <c r="DA81" s="445"/>
      <c r="DB81" s="445"/>
      <c r="DC81" s="445"/>
      <c r="DD81" s="445"/>
      <c r="DE81" s="445"/>
      <c r="DF81" s="445"/>
      <c r="DG81" s="445"/>
      <c r="DH81" s="445"/>
      <c r="DI81" s="445"/>
      <c r="DJ81" s="445"/>
      <c r="DK81" s="445"/>
      <c r="DL81" s="445"/>
      <c r="DM81" s="445"/>
      <c r="DN81" s="445"/>
      <c r="DO81" s="445"/>
      <c r="DP81" s="445"/>
      <c r="DQ81" s="445"/>
      <c r="DR81" s="445"/>
      <c r="DS81" s="445"/>
    </row>
    <row r="82" spans="1:123" s="1" customFormat="1" ht="12.75" x14ac:dyDescent="0.2"/>
    <row r="83" spans="1:123" s="1" customFormat="1" ht="12.75" x14ac:dyDescent="0.2">
      <c r="A83" s="359" t="s">
        <v>205</v>
      </c>
      <c r="B83" s="360"/>
      <c r="C83" s="360"/>
      <c r="D83" s="361"/>
      <c r="E83" s="359" t="s">
        <v>206</v>
      </c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1"/>
      <c r="U83" s="359" t="s">
        <v>207</v>
      </c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1"/>
      <c r="AG83" s="370" t="s">
        <v>475</v>
      </c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371"/>
      <c r="CF83" s="371"/>
      <c r="CG83" s="371"/>
      <c r="CH83" s="371"/>
      <c r="CI83" s="371"/>
      <c r="CJ83" s="380"/>
      <c r="CK83" s="359" t="s">
        <v>208</v>
      </c>
      <c r="CL83" s="360"/>
      <c r="CM83" s="360"/>
      <c r="CN83" s="360"/>
      <c r="CO83" s="360"/>
      <c r="CP83" s="360"/>
      <c r="CQ83" s="360"/>
      <c r="CR83" s="360"/>
      <c r="CS83" s="360"/>
      <c r="CT83" s="360"/>
      <c r="CU83" s="361"/>
      <c r="CV83" s="359" t="s">
        <v>209</v>
      </c>
      <c r="CW83" s="360"/>
      <c r="CX83" s="360"/>
      <c r="CY83" s="360"/>
      <c r="CZ83" s="360"/>
      <c r="DA83" s="360"/>
      <c r="DB83" s="360"/>
      <c r="DC83" s="360"/>
      <c r="DD83" s="360"/>
      <c r="DE83" s="361"/>
      <c r="DF83" s="359" t="s">
        <v>210</v>
      </c>
      <c r="DG83" s="360"/>
      <c r="DH83" s="360"/>
      <c r="DI83" s="360"/>
      <c r="DJ83" s="360"/>
      <c r="DK83" s="360"/>
      <c r="DL83" s="360"/>
      <c r="DM83" s="360"/>
      <c r="DN83" s="360"/>
      <c r="DO83" s="360"/>
      <c r="DP83" s="360"/>
      <c r="DQ83" s="360"/>
      <c r="DR83" s="360"/>
      <c r="DS83" s="361"/>
    </row>
    <row r="84" spans="1:123" s="1" customFormat="1" ht="12.75" x14ac:dyDescent="0.2">
      <c r="A84" s="364" t="s">
        <v>211</v>
      </c>
      <c r="B84" s="362"/>
      <c r="C84" s="362"/>
      <c r="D84" s="363"/>
      <c r="E84" s="364" t="s">
        <v>212</v>
      </c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3"/>
      <c r="U84" s="364" t="s">
        <v>213</v>
      </c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3"/>
      <c r="AG84" s="359" t="s">
        <v>13</v>
      </c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1"/>
      <c r="AU84" s="370" t="s">
        <v>14</v>
      </c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1"/>
      <c r="BQ84" s="371"/>
      <c r="BR84" s="371"/>
      <c r="BS84" s="371"/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371"/>
      <c r="CF84" s="371"/>
      <c r="CG84" s="371"/>
      <c r="CH84" s="371"/>
      <c r="CI84" s="371"/>
      <c r="CJ84" s="380"/>
      <c r="CK84" s="364" t="s">
        <v>214</v>
      </c>
      <c r="CL84" s="362"/>
      <c r="CM84" s="362"/>
      <c r="CN84" s="362"/>
      <c r="CO84" s="362"/>
      <c r="CP84" s="362"/>
      <c r="CQ84" s="362"/>
      <c r="CR84" s="362"/>
      <c r="CS84" s="362"/>
      <c r="CT84" s="362"/>
      <c r="CU84" s="363"/>
      <c r="CV84" s="364" t="s">
        <v>215</v>
      </c>
      <c r="CW84" s="362"/>
      <c r="CX84" s="362"/>
      <c r="CY84" s="362"/>
      <c r="CZ84" s="362"/>
      <c r="DA84" s="362"/>
      <c r="DB84" s="362"/>
      <c r="DC84" s="362"/>
      <c r="DD84" s="362"/>
      <c r="DE84" s="363"/>
      <c r="DF84" s="364" t="s">
        <v>216</v>
      </c>
      <c r="DG84" s="362"/>
      <c r="DH84" s="362"/>
      <c r="DI84" s="362"/>
      <c r="DJ84" s="362"/>
      <c r="DK84" s="362"/>
      <c r="DL84" s="362"/>
      <c r="DM84" s="362"/>
      <c r="DN84" s="362"/>
      <c r="DO84" s="362"/>
      <c r="DP84" s="362"/>
      <c r="DQ84" s="362"/>
      <c r="DR84" s="362"/>
      <c r="DS84" s="363"/>
    </row>
    <row r="85" spans="1:123" s="1" customFormat="1" ht="12.75" x14ac:dyDescent="0.2">
      <c r="A85" s="364"/>
      <c r="B85" s="362"/>
      <c r="C85" s="362"/>
      <c r="D85" s="363"/>
      <c r="E85" s="364" t="s">
        <v>217</v>
      </c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3"/>
      <c r="U85" s="364" t="s">
        <v>218</v>
      </c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3"/>
      <c r="AG85" s="364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3"/>
      <c r="AU85" s="359" t="s">
        <v>219</v>
      </c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1"/>
      <c r="BI85" s="359" t="s">
        <v>220</v>
      </c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1"/>
      <c r="BW85" s="359" t="s">
        <v>220</v>
      </c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1"/>
      <c r="CK85" s="364" t="s">
        <v>221</v>
      </c>
      <c r="CL85" s="362"/>
      <c r="CM85" s="362"/>
      <c r="CN85" s="362"/>
      <c r="CO85" s="362"/>
      <c r="CP85" s="362"/>
      <c r="CQ85" s="362"/>
      <c r="CR85" s="362"/>
      <c r="CS85" s="362"/>
      <c r="CT85" s="362"/>
      <c r="CU85" s="363"/>
      <c r="CV85" s="364"/>
      <c r="CW85" s="362"/>
      <c r="CX85" s="362"/>
      <c r="CY85" s="362"/>
      <c r="CZ85" s="362"/>
      <c r="DA85" s="362"/>
      <c r="DB85" s="362"/>
      <c r="DC85" s="362"/>
      <c r="DD85" s="362"/>
      <c r="DE85" s="363"/>
      <c r="DF85" s="364" t="s">
        <v>222</v>
      </c>
      <c r="DG85" s="362"/>
      <c r="DH85" s="362"/>
      <c r="DI85" s="362"/>
      <c r="DJ85" s="362"/>
      <c r="DK85" s="362"/>
      <c r="DL85" s="362"/>
      <c r="DM85" s="362"/>
      <c r="DN85" s="362"/>
      <c r="DO85" s="362"/>
      <c r="DP85" s="362"/>
      <c r="DQ85" s="362"/>
      <c r="DR85" s="362"/>
      <c r="DS85" s="363"/>
    </row>
    <row r="86" spans="1:123" s="1" customFormat="1" ht="12.75" x14ac:dyDescent="0.2">
      <c r="A86" s="364"/>
      <c r="B86" s="362"/>
      <c r="C86" s="362"/>
      <c r="D86" s="363"/>
      <c r="E86" s="364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3"/>
      <c r="U86" s="364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3"/>
      <c r="AG86" s="364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3"/>
      <c r="AU86" s="364" t="s">
        <v>221</v>
      </c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3"/>
      <c r="BI86" s="364" t="s">
        <v>223</v>
      </c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  <c r="BU86" s="362"/>
      <c r="BV86" s="363"/>
      <c r="BW86" s="364" t="s">
        <v>224</v>
      </c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3"/>
      <c r="CK86" s="364" t="s">
        <v>225</v>
      </c>
      <c r="CL86" s="362"/>
      <c r="CM86" s="362"/>
      <c r="CN86" s="362"/>
      <c r="CO86" s="362"/>
      <c r="CP86" s="362"/>
      <c r="CQ86" s="362"/>
      <c r="CR86" s="362"/>
      <c r="CS86" s="362"/>
      <c r="CT86" s="362"/>
      <c r="CU86" s="363"/>
      <c r="CV86" s="364"/>
      <c r="CW86" s="362"/>
      <c r="CX86" s="362"/>
      <c r="CY86" s="362"/>
      <c r="CZ86" s="362"/>
      <c r="DA86" s="362"/>
      <c r="DB86" s="362"/>
      <c r="DC86" s="362"/>
      <c r="DD86" s="362"/>
      <c r="DE86" s="363"/>
      <c r="DF86" s="364" t="s">
        <v>226</v>
      </c>
      <c r="DG86" s="362"/>
      <c r="DH86" s="362"/>
      <c r="DI86" s="362"/>
      <c r="DJ86" s="362"/>
      <c r="DK86" s="362"/>
      <c r="DL86" s="362"/>
      <c r="DM86" s="362"/>
      <c r="DN86" s="362"/>
      <c r="DO86" s="362"/>
      <c r="DP86" s="362"/>
      <c r="DQ86" s="362"/>
      <c r="DR86" s="362"/>
      <c r="DS86" s="363"/>
    </row>
    <row r="87" spans="1:123" s="1" customFormat="1" ht="12.75" x14ac:dyDescent="0.2">
      <c r="A87" s="364"/>
      <c r="B87" s="362"/>
      <c r="C87" s="362"/>
      <c r="D87" s="363"/>
      <c r="E87" s="364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3"/>
      <c r="U87" s="364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3"/>
      <c r="AG87" s="364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3"/>
      <c r="AU87" s="364" t="s">
        <v>227</v>
      </c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3"/>
      <c r="BI87" s="364" t="s">
        <v>228</v>
      </c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2"/>
      <c r="BU87" s="362"/>
      <c r="BV87" s="363"/>
      <c r="BW87" s="364" t="s">
        <v>228</v>
      </c>
      <c r="BX87" s="362"/>
      <c r="BY87" s="362"/>
      <c r="BZ87" s="362"/>
      <c r="CA87" s="362"/>
      <c r="CB87" s="362"/>
      <c r="CC87" s="362"/>
      <c r="CD87" s="362"/>
      <c r="CE87" s="362"/>
      <c r="CF87" s="362"/>
      <c r="CG87" s="362"/>
      <c r="CH87" s="362"/>
      <c r="CI87" s="362"/>
      <c r="CJ87" s="363"/>
      <c r="CK87" s="364"/>
      <c r="CL87" s="362"/>
      <c r="CM87" s="362"/>
      <c r="CN87" s="362"/>
      <c r="CO87" s="362"/>
      <c r="CP87" s="362"/>
      <c r="CQ87" s="362"/>
      <c r="CR87" s="362"/>
      <c r="CS87" s="362"/>
      <c r="CT87" s="362"/>
      <c r="CU87" s="363"/>
      <c r="CV87" s="364"/>
      <c r="CW87" s="362"/>
      <c r="CX87" s="362"/>
      <c r="CY87" s="362"/>
      <c r="CZ87" s="362"/>
      <c r="DA87" s="362"/>
      <c r="DB87" s="362"/>
      <c r="DC87" s="362"/>
      <c r="DD87" s="362"/>
      <c r="DE87" s="363"/>
      <c r="DF87" s="364" t="s">
        <v>229</v>
      </c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3"/>
    </row>
    <row r="88" spans="1:123" s="1" customFormat="1" ht="12.75" x14ac:dyDescent="0.2">
      <c r="A88" s="370">
        <v>1</v>
      </c>
      <c r="B88" s="371"/>
      <c r="C88" s="371"/>
      <c r="D88" s="380"/>
      <c r="E88" s="370">
        <v>2</v>
      </c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80"/>
      <c r="U88" s="370">
        <v>3</v>
      </c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80"/>
      <c r="AG88" s="370">
        <v>4</v>
      </c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80"/>
      <c r="AU88" s="370">
        <v>5</v>
      </c>
      <c r="AV88" s="371"/>
      <c r="AW88" s="371"/>
      <c r="AX88" s="371"/>
      <c r="AY88" s="371"/>
      <c r="AZ88" s="371"/>
      <c r="BA88" s="371"/>
      <c r="BB88" s="371"/>
      <c r="BC88" s="371"/>
      <c r="BD88" s="371"/>
      <c r="BE88" s="371"/>
      <c r="BF88" s="371"/>
      <c r="BG88" s="371"/>
      <c r="BH88" s="380"/>
      <c r="BI88" s="370">
        <v>6</v>
      </c>
      <c r="BJ88" s="371"/>
      <c r="BK88" s="371"/>
      <c r="BL88" s="371"/>
      <c r="BM88" s="371"/>
      <c r="BN88" s="371"/>
      <c r="BO88" s="371"/>
      <c r="BP88" s="371"/>
      <c r="BQ88" s="371"/>
      <c r="BR88" s="371"/>
      <c r="BS88" s="371"/>
      <c r="BT88" s="371"/>
      <c r="BU88" s="371"/>
      <c r="BV88" s="380"/>
      <c r="BW88" s="370">
        <v>7</v>
      </c>
      <c r="BX88" s="371"/>
      <c r="BY88" s="371"/>
      <c r="BZ88" s="371"/>
      <c r="CA88" s="371"/>
      <c r="CB88" s="371"/>
      <c r="CC88" s="371"/>
      <c r="CD88" s="371"/>
      <c r="CE88" s="371"/>
      <c r="CF88" s="371"/>
      <c r="CG88" s="371"/>
      <c r="CH88" s="371"/>
      <c r="CI88" s="371"/>
      <c r="CJ88" s="380"/>
      <c r="CK88" s="370">
        <v>8</v>
      </c>
      <c r="CL88" s="371"/>
      <c r="CM88" s="371"/>
      <c r="CN88" s="371"/>
      <c r="CO88" s="371"/>
      <c r="CP88" s="371"/>
      <c r="CQ88" s="371"/>
      <c r="CR88" s="371"/>
      <c r="CS88" s="371"/>
      <c r="CT88" s="371"/>
      <c r="CU88" s="380"/>
      <c r="CV88" s="370">
        <v>9</v>
      </c>
      <c r="CW88" s="371"/>
      <c r="CX88" s="371"/>
      <c r="CY88" s="371"/>
      <c r="CZ88" s="371"/>
      <c r="DA88" s="371"/>
      <c r="DB88" s="371"/>
      <c r="DC88" s="371"/>
      <c r="DD88" s="371"/>
      <c r="DE88" s="380"/>
      <c r="DF88" s="370">
        <v>10</v>
      </c>
      <c r="DG88" s="371"/>
      <c r="DH88" s="371"/>
      <c r="DI88" s="371"/>
      <c r="DJ88" s="371"/>
      <c r="DK88" s="371"/>
      <c r="DL88" s="371"/>
      <c r="DM88" s="371"/>
      <c r="DN88" s="371"/>
      <c r="DO88" s="371"/>
      <c r="DP88" s="371"/>
      <c r="DQ88" s="371"/>
      <c r="DR88" s="371"/>
      <c r="DS88" s="380"/>
    </row>
    <row r="89" spans="1:123" s="1" customFormat="1" ht="12.75" x14ac:dyDescent="0.2">
      <c r="A89" s="455">
        <v>1</v>
      </c>
      <c r="B89" s="456"/>
      <c r="C89" s="456"/>
      <c r="D89" s="457"/>
      <c r="E89" s="159" t="s">
        <v>505</v>
      </c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80"/>
      <c r="U89" s="159">
        <v>1</v>
      </c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80"/>
      <c r="AG89" s="271">
        <f>AU89+BI89+BW89</f>
        <v>8429</v>
      </c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3"/>
      <c r="AU89" s="271">
        <v>4370</v>
      </c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3"/>
      <c r="BI89" s="271">
        <v>1748</v>
      </c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3"/>
      <c r="BW89" s="271">
        <v>2311</v>
      </c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3"/>
      <c r="CK89" s="271"/>
      <c r="CL89" s="272"/>
      <c r="CM89" s="272"/>
      <c r="CN89" s="272"/>
      <c r="CO89" s="272"/>
      <c r="CP89" s="272"/>
      <c r="CQ89" s="272"/>
      <c r="CR89" s="272"/>
      <c r="CS89" s="272"/>
      <c r="CT89" s="272"/>
      <c r="CU89" s="273"/>
      <c r="CV89" s="271">
        <v>1264.3499999999999</v>
      </c>
      <c r="CW89" s="272"/>
      <c r="CX89" s="272"/>
      <c r="CY89" s="272"/>
      <c r="CZ89" s="272"/>
      <c r="DA89" s="272"/>
      <c r="DB89" s="272"/>
      <c r="DC89" s="272"/>
      <c r="DD89" s="272"/>
      <c r="DE89" s="273"/>
      <c r="DF89" s="271">
        <f>AG89*12+CV89*12</f>
        <v>116320.2</v>
      </c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3"/>
    </row>
    <row r="90" spans="1:123" s="1" customFormat="1" ht="12.75" x14ac:dyDescent="0.2">
      <c r="A90" s="455">
        <v>2</v>
      </c>
      <c r="B90" s="456"/>
      <c r="C90" s="456"/>
      <c r="D90" s="457"/>
      <c r="E90" s="15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80"/>
      <c r="U90" s="15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80"/>
      <c r="AG90" s="271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3"/>
      <c r="AU90" s="271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3"/>
      <c r="BI90" s="271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3"/>
      <c r="BW90" s="271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3"/>
      <c r="CK90" s="271"/>
      <c r="CL90" s="272"/>
      <c r="CM90" s="272"/>
      <c r="CN90" s="272"/>
      <c r="CO90" s="272"/>
      <c r="CP90" s="272"/>
      <c r="CQ90" s="272"/>
      <c r="CR90" s="272"/>
      <c r="CS90" s="272"/>
      <c r="CT90" s="272"/>
      <c r="CU90" s="273"/>
      <c r="CV90" s="271"/>
      <c r="CW90" s="272"/>
      <c r="CX90" s="272"/>
      <c r="CY90" s="272"/>
      <c r="CZ90" s="272"/>
      <c r="DA90" s="272"/>
      <c r="DB90" s="272"/>
      <c r="DC90" s="272"/>
      <c r="DD90" s="272"/>
      <c r="DE90" s="273"/>
      <c r="DF90" s="271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3"/>
    </row>
    <row r="91" spans="1:123" s="1" customFormat="1" ht="12.75" x14ac:dyDescent="0.2">
      <c r="A91" s="455"/>
      <c r="B91" s="456"/>
      <c r="C91" s="456"/>
      <c r="D91" s="457"/>
      <c r="E91" s="15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80"/>
      <c r="U91" s="15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80"/>
      <c r="AG91" s="271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3"/>
      <c r="AU91" s="271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3"/>
      <c r="BI91" s="271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3"/>
      <c r="BW91" s="271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3"/>
      <c r="CK91" s="226"/>
      <c r="CL91" s="227"/>
      <c r="CM91" s="227"/>
      <c r="CN91" s="227"/>
      <c r="CO91" s="227"/>
      <c r="CP91" s="227"/>
      <c r="CQ91" s="227"/>
      <c r="CR91" s="227"/>
      <c r="CS91" s="227"/>
      <c r="CT91" s="227"/>
      <c r="CU91" s="228"/>
      <c r="CV91" s="271"/>
      <c r="CW91" s="272"/>
      <c r="CX91" s="272"/>
      <c r="CY91" s="272"/>
      <c r="CZ91" s="272"/>
      <c r="DA91" s="272"/>
      <c r="DB91" s="272"/>
      <c r="DC91" s="272"/>
      <c r="DD91" s="272"/>
      <c r="DE91" s="273"/>
      <c r="DF91" s="271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3"/>
    </row>
    <row r="92" spans="1:123" s="1" customFormat="1" ht="12.75" x14ac:dyDescent="0.2">
      <c r="A92" s="156" t="s">
        <v>230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2"/>
      <c r="U92" s="159" t="s">
        <v>65</v>
      </c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80"/>
      <c r="AG92" s="156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2"/>
      <c r="AU92" s="159" t="s">
        <v>65</v>
      </c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80"/>
      <c r="BI92" s="159" t="s">
        <v>65</v>
      </c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80"/>
      <c r="BW92" s="159" t="s">
        <v>65</v>
      </c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80"/>
      <c r="CK92" s="376" t="s">
        <v>65</v>
      </c>
      <c r="CL92" s="377"/>
      <c r="CM92" s="377"/>
      <c r="CN92" s="377"/>
      <c r="CO92" s="377"/>
      <c r="CP92" s="377"/>
      <c r="CQ92" s="377"/>
      <c r="CR92" s="377"/>
      <c r="CS92" s="377"/>
      <c r="CT92" s="377"/>
      <c r="CU92" s="378"/>
      <c r="CV92" s="159" t="s">
        <v>65</v>
      </c>
      <c r="CW92" s="279"/>
      <c r="CX92" s="279"/>
      <c r="CY92" s="279"/>
      <c r="CZ92" s="279"/>
      <c r="DA92" s="279"/>
      <c r="DB92" s="279"/>
      <c r="DC92" s="279"/>
      <c r="DD92" s="279"/>
      <c r="DE92" s="280"/>
      <c r="DF92" s="446">
        <f>DF89+DF90</f>
        <v>116320.2</v>
      </c>
      <c r="DG92" s="447"/>
      <c r="DH92" s="447"/>
      <c r="DI92" s="447"/>
      <c r="DJ92" s="447"/>
      <c r="DK92" s="447"/>
      <c r="DL92" s="447"/>
      <c r="DM92" s="447"/>
      <c r="DN92" s="447"/>
      <c r="DO92" s="447"/>
      <c r="DP92" s="447"/>
      <c r="DQ92" s="447"/>
      <c r="DR92" s="447"/>
      <c r="DS92" s="448"/>
    </row>
    <row r="93" spans="1:123" s="1" customFormat="1" ht="12.75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</row>
    <row r="94" spans="1:123" s="1" customFormat="1" ht="12.75" x14ac:dyDescent="0.2">
      <c r="BM94" s="101"/>
    </row>
    <row r="95" spans="1:123" s="1" customFormat="1" x14ac:dyDescent="0.25">
      <c r="A95" s="103" t="s">
        <v>202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81" t="s">
        <v>485</v>
      </c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</row>
    <row r="96" spans="1:123" s="1" customFormat="1" ht="12.75" x14ac:dyDescent="0.2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</row>
    <row r="97" spans="1:123" s="1" customFormat="1" x14ac:dyDescent="0.25">
      <c r="A97" s="103" t="s">
        <v>203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44" t="s">
        <v>443</v>
      </c>
      <c r="AI97" s="444"/>
      <c r="AJ97" s="444"/>
      <c r="AK97" s="444"/>
      <c r="AL97" s="444"/>
      <c r="AM97" s="444"/>
      <c r="AN97" s="444"/>
      <c r="AO97" s="444"/>
      <c r="AP97" s="444"/>
      <c r="AQ97" s="444"/>
      <c r="AR97" s="444"/>
      <c r="AS97" s="444"/>
      <c r="AT97" s="444"/>
      <c r="AU97" s="444"/>
      <c r="AV97" s="444"/>
      <c r="AW97" s="444"/>
      <c r="AX97" s="444"/>
      <c r="AY97" s="444"/>
      <c r="AZ97" s="444"/>
      <c r="BA97" s="444"/>
      <c r="BB97" s="444"/>
      <c r="BC97" s="444"/>
      <c r="BD97" s="444"/>
      <c r="BE97" s="444"/>
      <c r="BF97" s="444"/>
      <c r="BG97" s="444"/>
      <c r="BH97" s="444"/>
      <c r="BI97" s="444"/>
      <c r="BJ97" s="444"/>
      <c r="BK97" s="444"/>
      <c r="BL97" s="444"/>
      <c r="BM97" s="444"/>
      <c r="BN97" s="444"/>
      <c r="BO97" s="444"/>
      <c r="BP97" s="444"/>
      <c r="BQ97" s="444"/>
      <c r="BR97" s="444"/>
      <c r="BS97" s="444"/>
      <c r="BT97" s="444"/>
      <c r="BU97" s="444"/>
      <c r="BV97" s="444"/>
      <c r="BW97" s="444"/>
      <c r="BX97" s="444"/>
      <c r="BY97" s="444"/>
      <c r="BZ97" s="444"/>
      <c r="CA97" s="444"/>
      <c r="CB97" s="444"/>
      <c r="CC97" s="444"/>
      <c r="CD97" s="444"/>
      <c r="CE97" s="444"/>
      <c r="CF97" s="444"/>
      <c r="CG97" s="444"/>
      <c r="CH97" s="444"/>
      <c r="CI97" s="444"/>
      <c r="CJ97" s="444"/>
      <c r="CK97" s="444"/>
      <c r="CL97" s="444"/>
      <c r="CM97" s="444"/>
      <c r="CN97" s="444"/>
      <c r="CO97" s="444"/>
      <c r="CP97" s="444"/>
      <c r="CQ97" s="444"/>
      <c r="CR97" s="444"/>
      <c r="CS97" s="444"/>
      <c r="CT97" s="444"/>
      <c r="CU97" s="444"/>
      <c r="CV97" s="444"/>
      <c r="CW97" s="444"/>
      <c r="CX97" s="444"/>
      <c r="CY97" s="444"/>
      <c r="CZ97" s="444"/>
      <c r="DA97" s="444"/>
      <c r="DB97" s="444"/>
      <c r="DC97" s="444"/>
      <c r="DD97" s="444"/>
      <c r="DE97" s="444"/>
      <c r="DF97" s="444"/>
      <c r="DG97" s="444"/>
      <c r="DH97" s="444"/>
      <c r="DI97" s="444"/>
      <c r="DJ97" s="444"/>
      <c r="DK97" s="444"/>
      <c r="DL97" s="444"/>
      <c r="DM97" s="444"/>
      <c r="DN97" s="444"/>
      <c r="DO97" s="444"/>
      <c r="DP97" s="444"/>
      <c r="DQ97" s="444"/>
      <c r="DR97" s="444"/>
      <c r="DS97" s="444"/>
    </row>
    <row r="98" spans="1:123" s="1" customForma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</row>
    <row r="99" spans="1:123" s="1" customFormat="1" x14ac:dyDescent="0.25">
      <c r="A99" s="445" t="s">
        <v>204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5"/>
      <c r="BG99" s="445"/>
      <c r="BH99" s="445"/>
      <c r="BI99" s="445"/>
      <c r="BJ99" s="445"/>
      <c r="BK99" s="445"/>
      <c r="BL99" s="445"/>
      <c r="BM99" s="445"/>
      <c r="BN99" s="445"/>
      <c r="BO99" s="445"/>
      <c r="BP99" s="445"/>
      <c r="BQ99" s="445"/>
      <c r="BR99" s="445"/>
      <c r="BS99" s="445"/>
      <c r="BT99" s="445"/>
      <c r="BU99" s="445"/>
      <c r="BV99" s="445"/>
      <c r="BW99" s="445"/>
      <c r="BX99" s="445"/>
      <c r="BY99" s="445"/>
      <c r="BZ99" s="445"/>
      <c r="CA99" s="445"/>
      <c r="CB99" s="445"/>
      <c r="CC99" s="445"/>
      <c r="CD99" s="445"/>
      <c r="CE99" s="445"/>
      <c r="CF99" s="445"/>
      <c r="CG99" s="445"/>
      <c r="CH99" s="445"/>
      <c r="CI99" s="445"/>
      <c r="CJ99" s="445"/>
      <c r="CK99" s="445"/>
      <c r="CL99" s="445"/>
      <c r="CM99" s="445"/>
      <c r="CN99" s="445"/>
      <c r="CO99" s="445"/>
      <c r="CP99" s="445"/>
      <c r="CQ99" s="445"/>
      <c r="CR99" s="445"/>
      <c r="CS99" s="445"/>
      <c r="CT99" s="445"/>
      <c r="CU99" s="445"/>
      <c r="CV99" s="445"/>
      <c r="CW99" s="445"/>
      <c r="CX99" s="445"/>
      <c r="CY99" s="445"/>
      <c r="CZ99" s="445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5"/>
      <c r="DM99" s="445"/>
      <c r="DN99" s="445"/>
      <c r="DO99" s="445"/>
      <c r="DP99" s="445"/>
      <c r="DQ99" s="445"/>
      <c r="DR99" s="445"/>
      <c r="DS99" s="445"/>
    </row>
    <row r="100" spans="1:123" s="1" customFormat="1" ht="12.75" x14ac:dyDescent="0.2"/>
    <row r="101" spans="1:123" s="1" customFormat="1" ht="12.75" x14ac:dyDescent="0.2">
      <c r="A101" s="359" t="s">
        <v>205</v>
      </c>
      <c r="B101" s="360"/>
      <c r="C101" s="360"/>
      <c r="D101" s="361"/>
      <c r="E101" s="359" t="s">
        <v>206</v>
      </c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1"/>
      <c r="U101" s="359" t="s">
        <v>207</v>
      </c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1"/>
      <c r="AG101" s="370" t="s">
        <v>475</v>
      </c>
      <c r="AH101" s="371"/>
      <c r="AI101" s="371"/>
      <c r="AJ101" s="371"/>
      <c r="AK101" s="371"/>
      <c r="AL101" s="371"/>
      <c r="AM101" s="371"/>
      <c r="AN101" s="371"/>
      <c r="AO101" s="371"/>
      <c r="AP101" s="371"/>
      <c r="AQ101" s="371"/>
      <c r="AR101" s="371"/>
      <c r="AS101" s="371"/>
      <c r="AT101" s="371"/>
      <c r="AU101" s="371"/>
      <c r="AV101" s="371"/>
      <c r="AW101" s="371"/>
      <c r="AX101" s="371"/>
      <c r="AY101" s="371"/>
      <c r="AZ101" s="371"/>
      <c r="BA101" s="371"/>
      <c r="BB101" s="371"/>
      <c r="BC101" s="371"/>
      <c r="BD101" s="371"/>
      <c r="BE101" s="371"/>
      <c r="BF101" s="371"/>
      <c r="BG101" s="371"/>
      <c r="BH101" s="371"/>
      <c r="BI101" s="371"/>
      <c r="BJ101" s="371"/>
      <c r="BK101" s="371"/>
      <c r="BL101" s="371"/>
      <c r="BM101" s="371"/>
      <c r="BN101" s="371"/>
      <c r="BO101" s="371"/>
      <c r="BP101" s="371"/>
      <c r="BQ101" s="371"/>
      <c r="BR101" s="371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  <c r="CE101" s="371"/>
      <c r="CF101" s="371"/>
      <c r="CG101" s="371"/>
      <c r="CH101" s="371"/>
      <c r="CI101" s="371"/>
      <c r="CJ101" s="380"/>
      <c r="CK101" s="359" t="s">
        <v>208</v>
      </c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1"/>
      <c r="CV101" s="359" t="s">
        <v>209</v>
      </c>
      <c r="CW101" s="360"/>
      <c r="CX101" s="360"/>
      <c r="CY101" s="360"/>
      <c r="CZ101" s="360"/>
      <c r="DA101" s="360"/>
      <c r="DB101" s="360"/>
      <c r="DC101" s="360"/>
      <c r="DD101" s="360"/>
      <c r="DE101" s="361"/>
      <c r="DF101" s="359" t="s">
        <v>210</v>
      </c>
      <c r="DG101" s="360"/>
      <c r="DH101" s="360"/>
      <c r="DI101" s="360"/>
      <c r="DJ101" s="360"/>
      <c r="DK101" s="360"/>
      <c r="DL101" s="360"/>
      <c r="DM101" s="360"/>
      <c r="DN101" s="360"/>
      <c r="DO101" s="360"/>
      <c r="DP101" s="360"/>
      <c r="DQ101" s="360"/>
      <c r="DR101" s="360"/>
      <c r="DS101" s="361"/>
    </row>
    <row r="102" spans="1:123" s="1" customFormat="1" ht="12.75" x14ac:dyDescent="0.2">
      <c r="A102" s="364" t="s">
        <v>211</v>
      </c>
      <c r="B102" s="362"/>
      <c r="C102" s="362"/>
      <c r="D102" s="363"/>
      <c r="E102" s="364" t="s">
        <v>212</v>
      </c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3"/>
      <c r="U102" s="364" t="s">
        <v>213</v>
      </c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3"/>
      <c r="AG102" s="359" t="s">
        <v>13</v>
      </c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1"/>
      <c r="AU102" s="370" t="s">
        <v>14</v>
      </c>
      <c r="AV102" s="371"/>
      <c r="AW102" s="371"/>
      <c r="AX102" s="371"/>
      <c r="AY102" s="371"/>
      <c r="AZ102" s="371"/>
      <c r="BA102" s="371"/>
      <c r="BB102" s="371"/>
      <c r="BC102" s="371"/>
      <c r="BD102" s="371"/>
      <c r="BE102" s="371"/>
      <c r="BF102" s="371"/>
      <c r="BG102" s="371"/>
      <c r="BH102" s="371"/>
      <c r="BI102" s="371"/>
      <c r="BJ102" s="371"/>
      <c r="BK102" s="371"/>
      <c r="BL102" s="371"/>
      <c r="BM102" s="371"/>
      <c r="BN102" s="371"/>
      <c r="BO102" s="371"/>
      <c r="BP102" s="371"/>
      <c r="BQ102" s="371"/>
      <c r="BR102" s="371"/>
      <c r="BS102" s="371"/>
      <c r="BT102" s="371"/>
      <c r="BU102" s="371"/>
      <c r="BV102" s="371"/>
      <c r="BW102" s="371"/>
      <c r="BX102" s="371"/>
      <c r="BY102" s="371"/>
      <c r="BZ102" s="371"/>
      <c r="CA102" s="371"/>
      <c r="CB102" s="371"/>
      <c r="CC102" s="371"/>
      <c r="CD102" s="371"/>
      <c r="CE102" s="371"/>
      <c r="CF102" s="371"/>
      <c r="CG102" s="371"/>
      <c r="CH102" s="371"/>
      <c r="CI102" s="371"/>
      <c r="CJ102" s="380"/>
      <c r="CK102" s="364" t="s">
        <v>214</v>
      </c>
      <c r="CL102" s="362"/>
      <c r="CM102" s="362"/>
      <c r="CN102" s="362"/>
      <c r="CO102" s="362"/>
      <c r="CP102" s="362"/>
      <c r="CQ102" s="362"/>
      <c r="CR102" s="362"/>
      <c r="CS102" s="362"/>
      <c r="CT102" s="362"/>
      <c r="CU102" s="363"/>
      <c r="CV102" s="364" t="s">
        <v>215</v>
      </c>
      <c r="CW102" s="362"/>
      <c r="CX102" s="362"/>
      <c r="CY102" s="362"/>
      <c r="CZ102" s="362"/>
      <c r="DA102" s="362"/>
      <c r="DB102" s="362"/>
      <c r="DC102" s="362"/>
      <c r="DD102" s="362"/>
      <c r="DE102" s="363"/>
      <c r="DF102" s="364" t="s">
        <v>216</v>
      </c>
      <c r="DG102" s="362"/>
      <c r="DH102" s="362"/>
      <c r="DI102" s="362"/>
      <c r="DJ102" s="362"/>
      <c r="DK102" s="362"/>
      <c r="DL102" s="362"/>
      <c r="DM102" s="362"/>
      <c r="DN102" s="362"/>
      <c r="DO102" s="362"/>
      <c r="DP102" s="362"/>
      <c r="DQ102" s="362"/>
      <c r="DR102" s="362"/>
      <c r="DS102" s="363"/>
    </row>
    <row r="103" spans="1:123" s="1" customFormat="1" ht="12.75" x14ac:dyDescent="0.2">
      <c r="A103" s="364"/>
      <c r="B103" s="362"/>
      <c r="C103" s="362"/>
      <c r="D103" s="363"/>
      <c r="E103" s="364" t="s">
        <v>217</v>
      </c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3"/>
      <c r="U103" s="364" t="s">
        <v>218</v>
      </c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3"/>
      <c r="AG103" s="364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3"/>
      <c r="AU103" s="359" t="s">
        <v>219</v>
      </c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1"/>
      <c r="BI103" s="359" t="s">
        <v>220</v>
      </c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1"/>
      <c r="BW103" s="359" t="s">
        <v>220</v>
      </c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1"/>
      <c r="CK103" s="364" t="s">
        <v>221</v>
      </c>
      <c r="CL103" s="362"/>
      <c r="CM103" s="362"/>
      <c r="CN103" s="362"/>
      <c r="CO103" s="362"/>
      <c r="CP103" s="362"/>
      <c r="CQ103" s="362"/>
      <c r="CR103" s="362"/>
      <c r="CS103" s="362"/>
      <c r="CT103" s="362"/>
      <c r="CU103" s="363"/>
      <c r="CV103" s="364"/>
      <c r="CW103" s="362"/>
      <c r="CX103" s="362"/>
      <c r="CY103" s="362"/>
      <c r="CZ103" s="362"/>
      <c r="DA103" s="362"/>
      <c r="DB103" s="362"/>
      <c r="DC103" s="362"/>
      <c r="DD103" s="362"/>
      <c r="DE103" s="363"/>
      <c r="DF103" s="364" t="s">
        <v>222</v>
      </c>
      <c r="DG103" s="362"/>
      <c r="DH103" s="362"/>
      <c r="DI103" s="362"/>
      <c r="DJ103" s="362"/>
      <c r="DK103" s="362"/>
      <c r="DL103" s="362"/>
      <c r="DM103" s="362"/>
      <c r="DN103" s="362"/>
      <c r="DO103" s="362"/>
      <c r="DP103" s="362"/>
      <c r="DQ103" s="362"/>
      <c r="DR103" s="362"/>
      <c r="DS103" s="363"/>
    </row>
    <row r="104" spans="1:123" s="1" customFormat="1" ht="12.75" x14ac:dyDescent="0.2">
      <c r="A104" s="364"/>
      <c r="B104" s="362"/>
      <c r="C104" s="362"/>
      <c r="D104" s="363"/>
      <c r="E104" s="364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3"/>
      <c r="U104" s="364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3"/>
      <c r="AG104" s="364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3"/>
      <c r="AU104" s="364" t="s">
        <v>221</v>
      </c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3"/>
      <c r="BI104" s="364" t="s">
        <v>223</v>
      </c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2"/>
      <c r="BU104" s="362"/>
      <c r="BV104" s="363"/>
      <c r="BW104" s="364" t="s">
        <v>224</v>
      </c>
      <c r="BX104" s="362"/>
      <c r="BY104" s="362"/>
      <c r="BZ104" s="362"/>
      <c r="CA104" s="362"/>
      <c r="CB104" s="362"/>
      <c r="CC104" s="362"/>
      <c r="CD104" s="362"/>
      <c r="CE104" s="362"/>
      <c r="CF104" s="362"/>
      <c r="CG104" s="362"/>
      <c r="CH104" s="362"/>
      <c r="CI104" s="362"/>
      <c r="CJ104" s="363"/>
      <c r="CK104" s="364" t="s">
        <v>225</v>
      </c>
      <c r="CL104" s="362"/>
      <c r="CM104" s="362"/>
      <c r="CN104" s="362"/>
      <c r="CO104" s="362"/>
      <c r="CP104" s="362"/>
      <c r="CQ104" s="362"/>
      <c r="CR104" s="362"/>
      <c r="CS104" s="362"/>
      <c r="CT104" s="362"/>
      <c r="CU104" s="363"/>
      <c r="CV104" s="364"/>
      <c r="CW104" s="362"/>
      <c r="CX104" s="362"/>
      <c r="CY104" s="362"/>
      <c r="CZ104" s="362"/>
      <c r="DA104" s="362"/>
      <c r="DB104" s="362"/>
      <c r="DC104" s="362"/>
      <c r="DD104" s="362"/>
      <c r="DE104" s="363"/>
      <c r="DF104" s="364" t="s">
        <v>226</v>
      </c>
      <c r="DG104" s="362"/>
      <c r="DH104" s="362"/>
      <c r="DI104" s="362"/>
      <c r="DJ104" s="362"/>
      <c r="DK104" s="362"/>
      <c r="DL104" s="362"/>
      <c r="DM104" s="362"/>
      <c r="DN104" s="362"/>
      <c r="DO104" s="362"/>
      <c r="DP104" s="362"/>
      <c r="DQ104" s="362"/>
      <c r="DR104" s="362"/>
      <c r="DS104" s="363"/>
    </row>
    <row r="105" spans="1:123" s="1" customFormat="1" ht="12.75" x14ac:dyDescent="0.2">
      <c r="A105" s="364"/>
      <c r="B105" s="362"/>
      <c r="C105" s="362"/>
      <c r="D105" s="363"/>
      <c r="E105" s="364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3"/>
      <c r="U105" s="364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3"/>
      <c r="AG105" s="364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3"/>
      <c r="AU105" s="364" t="s">
        <v>227</v>
      </c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3"/>
      <c r="BI105" s="364" t="s">
        <v>228</v>
      </c>
      <c r="BJ105" s="362"/>
      <c r="BK105" s="362"/>
      <c r="BL105" s="362"/>
      <c r="BM105" s="362"/>
      <c r="BN105" s="362"/>
      <c r="BO105" s="362"/>
      <c r="BP105" s="362"/>
      <c r="BQ105" s="362"/>
      <c r="BR105" s="362"/>
      <c r="BS105" s="362"/>
      <c r="BT105" s="362"/>
      <c r="BU105" s="362"/>
      <c r="BV105" s="363"/>
      <c r="BW105" s="364" t="s">
        <v>228</v>
      </c>
      <c r="BX105" s="362"/>
      <c r="BY105" s="362"/>
      <c r="BZ105" s="362"/>
      <c r="CA105" s="362"/>
      <c r="CB105" s="362"/>
      <c r="CC105" s="362"/>
      <c r="CD105" s="362"/>
      <c r="CE105" s="362"/>
      <c r="CF105" s="362"/>
      <c r="CG105" s="362"/>
      <c r="CH105" s="362"/>
      <c r="CI105" s="362"/>
      <c r="CJ105" s="363"/>
      <c r="CK105" s="364"/>
      <c r="CL105" s="362"/>
      <c r="CM105" s="362"/>
      <c r="CN105" s="362"/>
      <c r="CO105" s="362"/>
      <c r="CP105" s="362"/>
      <c r="CQ105" s="362"/>
      <c r="CR105" s="362"/>
      <c r="CS105" s="362"/>
      <c r="CT105" s="362"/>
      <c r="CU105" s="363"/>
      <c r="CV105" s="364"/>
      <c r="CW105" s="362"/>
      <c r="CX105" s="362"/>
      <c r="CY105" s="362"/>
      <c r="CZ105" s="362"/>
      <c r="DA105" s="362"/>
      <c r="DB105" s="362"/>
      <c r="DC105" s="362"/>
      <c r="DD105" s="362"/>
      <c r="DE105" s="363"/>
      <c r="DF105" s="364" t="s">
        <v>229</v>
      </c>
      <c r="DG105" s="362"/>
      <c r="DH105" s="362"/>
      <c r="DI105" s="362"/>
      <c r="DJ105" s="362"/>
      <c r="DK105" s="362"/>
      <c r="DL105" s="362"/>
      <c r="DM105" s="362"/>
      <c r="DN105" s="362"/>
      <c r="DO105" s="362"/>
      <c r="DP105" s="362"/>
      <c r="DQ105" s="362"/>
      <c r="DR105" s="362"/>
      <c r="DS105" s="363"/>
    </row>
    <row r="106" spans="1:123" s="1" customFormat="1" ht="12.75" x14ac:dyDescent="0.2">
      <c r="A106" s="370">
        <v>1</v>
      </c>
      <c r="B106" s="371"/>
      <c r="C106" s="371"/>
      <c r="D106" s="380"/>
      <c r="E106" s="370">
        <v>2</v>
      </c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80"/>
      <c r="U106" s="370">
        <v>3</v>
      </c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80"/>
      <c r="AG106" s="370">
        <v>4</v>
      </c>
      <c r="AH106" s="371"/>
      <c r="AI106" s="371"/>
      <c r="AJ106" s="371"/>
      <c r="AK106" s="371"/>
      <c r="AL106" s="371"/>
      <c r="AM106" s="371"/>
      <c r="AN106" s="371"/>
      <c r="AO106" s="371"/>
      <c r="AP106" s="371"/>
      <c r="AQ106" s="371"/>
      <c r="AR106" s="371"/>
      <c r="AS106" s="371"/>
      <c r="AT106" s="380"/>
      <c r="AU106" s="370">
        <v>5</v>
      </c>
      <c r="AV106" s="371"/>
      <c r="AW106" s="371"/>
      <c r="AX106" s="371"/>
      <c r="AY106" s="371"/>
      <c r="AZ106" s="371"/>
      <c r="BA106" s="371"/>
      <c r="BB106" s="371"/>
      <c r="BC106" s="371"/>
      <c r="BD106" s="371"/>
      <c r="BE106" s="371"/>
      <c r="BF106" s="371"/>
      <c r="BG106" s="371"/>
      <c r="BH106" s="380"/>
      <c r="BI106" s="370">
        <v>6</v>
      </c>
      <c r="BJ106" s="371"/>
      <c r="BK106" s="371"/>
      <c r="BL106" s="371"/>
      <c r="BM106" s="371"/>
      <c r="BN106" s="371"/>
      <c r="BO106" s="371"/>
      <c r="BP106" s="371"/>
      <c r="BQ106" s="371"/>
      <c r="BR106" s="371"/>
      <c r="BS106" s="371"/>
      <c r="BT106" s="371"/>
      <c r="BU106" s="371"/>
      <c r="BV106" s="380"/>
      <c r="BW106" s="370">
        <v>7</v>
      </c>
      <c r="BX106" s="371"/>
      <c r="BY106" s="371"/>
      <c r="BZ106" s="371"/>
      <c r="CA106" s="371"/>
      <c r="CB106" s="371"/>
      <c r="CC106" s="371"/>
      <c r="CD106" s="371"/>
      <c r="CE106" s="371"/>
      <c r="CF106" s="371"/>
      <c r="CG106" s="371"/>
      <c r="CH106" s="371"/>
      <c r="CI106" s="371"/>
      <c r="CJ106" s="380"/>
      <c r="CK106" s="370">
        <v>8</v>
      </c>
      <c r="CL106" s="371"/>
      <c r="CM106" s="371"/>
      <c r="CN106" s="371"/>
      <c r="CO106" s="371"/>
      <c r="CP106" s="371"/>
      <c r="CQ106" s="371"/>
      <c r="CR106" s="371"/>
      <c r="CS106" s="371"/>
      <c r="CT106" s="371"/>
      <c r="CU106" s="380"/>
      <c r="CV106" s="370">
        <v>9</v>
      </c>
      <c r="CW106" s="371"/>
      <c r="CX106" s="371"/>
      <c r="CY106" s="371"/>
      <c r="CZ106" s="371"/>
      <c r="DA106" s="371"/>
      <c r="DB106" s="371"/>
      <c r="DC106" s="371"/>
      <c r="DD106" s="371"/>
      <c r="DE106" s="380"/>
      <c r="DF106" s="370">
        <v>10</v>
      </c>
      <c r="DG106" s="371"/>
      <c r="DH106" s="371"/>
      <c r="DI106" s="371"/>
      <c r="DJ106" s="371"/>
      <c r="DK106" s="371"/>
      <c r="DL106" s="371"/>
      <c r="DM106" s="371"/>
      <c r="DN106" s="371"/>
      <c r="DO106" s="371"/>
      <c r="DP106" s="371"/>
      <c r="DQ106" s="371"/>
      <c r="DR106" s="371"/>
      <c r="DS106" s="380"/>
    </row>
    <row r="107" spans="1:123" s="1" customFormat="1" ht="12.75" x14ac:dyDescent="0.2">
      <c r="A107" s="455">
        <v>1</v>
      </c>
      <c r="B107" s="456"/>
      <c r="C107" s="456"/>
      <c r="D107" s="457"/>
      <c r="E107" s="159" t="s">
        <v>479</v>
      </c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80"/>
      <c r="U107" s="159">
        <v>1</v>
      </c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80"/>
      <c r="AG107" s="271">
        <f>AU107+BI107+BW107</f>
        <v>26656</v>
      </c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3"/>
      <c r="AU107" s="271">
        <v>9800</v>
      </c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3"/>
      <c r="BI107" s="271">
        <v>2450</v>
      </c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3"/>
      <c r="BW107" s="271">
        <v>14406</v>
      </c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3"/>
      <c r="CK107" s="271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3"/>
      <c r="CV107" s="271">
        <v>3998.4</v>
      </c>
      <c r="CW107" s="272"/>
      <c r="CX107" s="272"/>
      <c r="CY107" s="272"/>
      <c r="CZ107" s="272"/>
      <c r="DA107" s="272"/>
      <c r="DB107" s="272"/>
      <c r="DC107" s="272"/>
      <c r="DD107" s="272"/>
      <c r="DE107" s="273"/>
      <c r="DF107" s="271">
        <f>AG107*12+CV107*12</f>
        <v>367852.79999999999</v>
      </c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3"/>
    </row>
    <row r="108" spans="1:123" s="1" customFormat="1" ht="12.75" x14ac:dyDescent="0.2">
      <c r="A108" s="455">
        <v>2</v>
      </c>
      <c r="B108" s="456"/>
      <c r="C108" s="456"/>
      <c r="D108" s="457"/>
      <c r="E108" s="159" t="s">
        <v>506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80"/>
      <c r="U108" s="159">
        <v>1</v>
      </c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80"/>
      <c r="AG108" s="271">
        <f>AU108+BI108+BW108</f>
        <v>19521.599999999999</v>
      </c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3"/>
      <c r="AU108" s="271">
        <v>8134</v>
      </c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3"/>
      <c r="BI108" s="271">
        <v>2033.5</v>
      </c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3"/>
      <c r="BW108" s="271">
        <v>9354.1</v>
      </c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3"/>
      <c r="CK108" s="271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3"/>
      <c r="CV108" s="271">
        <v>2928.24</v>
      </c>
      <c r="CW108" s="272"/>
      <c r="CX108" s="272"/>
      <c r="CY108" s="272"/>
      <c r="CZ108" s="272"/>
      <c r="DA108" s="272"/>
      <c r="DB108" s="272"/>
      <c r="DC108" s="272"/>
      <c r="DD108" s="272"/>
      <c r="DE108" s="273"/>
      <c r="DF108" s="271">
        <f>AG108*12+CV108*12</f>
        <v>269398.07999999996</v>
      </c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3"/>
    </row>
    <row r="109" spans="1:123" s="1" customFormat="1" ht="12.75" x14ac:dyDescent="0.2">
      <c r="A109" s="455"/>
      <c r="B109" s="456"/>
      <c r="C109" s="456"/>
      <c r="D109" s="457"/>
      <c r="E109" s="15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80"/>
      <c r="U109" s="15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80"/>
      <c r="AG109" s="271">
        <f t="shared" ref="AG109" si="8">AU109+BI109+BW109</f>
        <v>0</v>
      </c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3"/>
      <c r="AU109" s="271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3"/>
      <c r="BI109" s="271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3"/>
      <c r="BW109" s="271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3"/>
      <c r="CK109" s="226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8"/>
      <c r="CV109" s="271"/>
      <c r="CW109" s="272"/>
      <c r="CX109" s="272"/>
      <c r="CY109" s="272"/>
      <c r="CZ109" s="272"/>
      <c r="DA109" s="272"/>
      <c r="DB109" s="272"/>
      <c r="DC109" s="272"/>
      <c r="DD109" s="272"/>
      <c r="DE109" s="273"/>
      <c r="DF109" s="271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3"/>
    </row>
    <row r="110" spans="1:123" s="1" customFormat="1" ht="12.75" x14ac:dyDescent="0.2">
      <c r="A110" s="156" t="s">
        <v>230</v>
      </c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2"/>
      <c r="U110" s="159" t="s">
        <v>65</v>
      </c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80"/>
      <c r="AG110" s="156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2"/>
      <c r="AU110" s="159" t="s">
        <v>65</v>
      </c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80"/>
      <c r="BI110" s="159" t="s">
        <v>65</v>
      </c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80"/>
      <c r="BW110" s="159" t="s">
        <v>65</v>
      </c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80"/>
      <c r="CK110" s="376" t="s">
        <v>65</v>
      </c>
      <c r="CL110" s="377"/>
      <c r="CM110" s="377"/>
      <c r="CN110" s="377"/>
      <c r="CO110" s="377"/>
      <c r="CP110" s="377"/>
      <c r="CQ110" s="377"/>
      <c r="CR110" s="377"/>
      <c r="CS110" s="377"/>
      <c r="CT110" s="377"/>
      <c r="CU110" s="378"/>
      <c r="CV110" s="159" t="s">
        <v>65</v>
      </c>
      <c r="CW110" s="279"/>
      <c r="CX110" s="279"/>
      <c r="CY110" s="279"/>
      <c r="CZ110" s="279"/>
      <c r="DA110" s="279"/>
      <c r="DB110" s="279"/>
      <c r="DC110" s="279"/>
      <c r="DD110" s="279"/>
      <c r="DE110" s="280"/>
      <c r="DF110" s="446">
        <f>DF107+DF108</f>
        <v>637250.87999999989</v>
      </c>
      <c r="DG110" s="447"/>
      <c r="DH110" s="447"/>
      <c r="DI110" s="447"/>
      <c r="DJ110" s="447"/>
      <c r="DK110" s="447"/>
      <c r="DL110" s="447"/>
      <c r="DM110" s="447"/>
      <c r="DN110" s="447"/>
      <c r="DO110" s="447"/>
      <c r="DP110" s="447"/>
      <c r="DQ110" s="447"/>
      <c r="DR110" s="447"/>
      <c r="DS110" s="448"/>
    </row>
    <row r="111" spans="1:123" s="1" customFormat="1" ht="12.75" x14ac:dyDescent="0.2"/>
    <row r="112" spans="1:123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</sheetData>
  <mergeCells count="547">
    <mergeCell ref="DF25:DS25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A110:T110"/>
    <mergeCell ref="U110:AF110"/>
    <mergeCell ref="AG110:AT110"/>
    <mergeCell ref="AU110:BH110"/>
    <mergeCell ref="BI110:BV110"/>
    <mergeCell ref="BW110:CJ110"/>
    <mergeCell ref="CK110:CU110"/>
    <mergeCell ref="CV110:DE110"/>
    <mergeCell ref="DF110:DS110"/>
    <mergeCell ref="DF108:DS108"/>
    <mergeCell ref="A109:D109"/>
    <mergeCell ref="E109:T109"/>
    <mergeCell ref="U109:AF109"/>
    <mergeCell ref="AG109:AT109"/>
    <mergeCell ref="AU109:BH109"/>
    <mergeCell ref="BI109:BV109"/>
    <mergeCell ref="BW109:CJ109"/>
    <mergeCell ref="CK109:CU109"/>
    <mergeCell ref="CV109:DE109"/>
    <mergeCell ref="DF109:DS109"/>
    <mergeCell ref="A108:D108"/>
    <mergeCell ref="E108:T108"/>
    <mergeCell ref="U108:AF108"/>
    <mergeCell ref="AG108:AT108"/>
    <mergeCell ref="AU108:BH108"/>
    <mergeCell ref="BI108:BV108"/>
    <mergeCell ref="BW108:CJ108"/>
    <mergeCell ref="CK108:CU108"/>
    <mergeCell ref="CV108:DE108"/>
    <mergeCell ref="DF106:DS106"/>
    <mergeCell ref="A107:D107"/>
    <mergeCell ref="E107:T107"/>
    <mergeCell ref="U107:AF107"/>
    <mergeCell ref="AG107:AT107"/>
    <mergeCell ref="AU107:BH107"/>
    <mergeCell ref="BI107:BV107"/>
    <mergeCell ref="BW107:CJ107"/>
    <mergeCell ref="CK107:CU107"/>
    <mergeCell ref="CV107:DE107"/>
    <mergeCell ref="DF107:DS107"/>
    <mergeCell ref="A106:D106"/>
    <mergeCell ref="E106:T106"/>
    <mergeCell ref="U106:AF106"/>
    <mergeCell ref="AG106:AT106"/>
    <mergeCell ref="AU106:BH106"/>
    <mergeCell ref="BI106:BV106"/>
    <mergeCell ref="BW106:CJ106"/>
    <mergeCell ref="CK106:CU106"/>
    <mergeCell ref="CV106:DE106"/>
    <mergeCell ref="DF104:DS104"/>
    <mergeCell ref="A105:D105"/>
    <mergeCell ref="E105:T105"/>
    <mergeCell ref="U105:AF105"/>
    <mergeCell ref="AG105:AT105"/>
    <mergeCell ref="AU105:BH105"/>
    <mergeCell ref="BI105:BV105"/>
    <mergeCell ref="BW105:CJ105"/>
    <mergeCell ref="CK105:CU105"/>
    <mergeCell ref="CV105:DE105"/>
    <mergeCell ref="DF105:DS105"/>
    <mergeCell ref="A104:D104"/>
    <mergeCell ref="E104:T104"/>
    <mergeCell ref="U104:AF104"/>
    <mergeCell ref="AG104:AT104"/>
    <mergeCell ref="AU104:BH104"/>
    <mergeCell ref="BI104:BV104"/>
    <mergeCell ref="BW104:CJ104"/>
    <mergeCell ref="CK104:CU104"/>
    <mergeCell ref="CV104:DE104"/>
    <mergeCell ref="A102:D102"/>
    <mergeCell ref="E102:T102"/>
    <mergeCell ref="U102:AF102"/>
    <mergeCell ref="AG102:AT102"/>
    <mergeCell ref="AU102:CJ102"/>
    <mergeCell ref="CK102:CU102"/>
    <mergeCell ref="CV102:DE102"/>
    <mergeCell ref="DF102:DS102"/>
    <mergeCell ref="A103:D103"/>
    <mergeCell ref="E103:T103"/>
    <mergeCell ref="U103:AF103"/>
    <mergeCell ref="AG103:AT103"/>
    <mergeCell ref="AU103:BH103"/>
    <mergeCell ref="BI103:BV103"/>
    <mergeCell ref="BW103:CJ103"/>
    <mergeCell ref="CK103:CU103"/>
    <mergeCell ref="CV103:DE103"/>
    <mergeCell ref="DF103:DS103"/>
    <mergeCell ref="T95:DS95"/>
    <mergeCell ref="AH97:DS97"/>
    <mergeCell ref="A99:DS99"/>
    <mergeCell ref="A101:D101"/>
    <mergeCell ref="E101:T101"/>
    <mergeCell ref="U101:AF101"/>
    <mergeCell ref="AG101:CJ101"/>
    <mergeCell ref="CK101:CU101"/>
    <mergeCell ref="CV101:DE101"/>
    <mergeCell ref="DF101:DS101"/>
    <mergeCell ref="A92:T92"/>
    <mergeCell ref="U92:AF92"/>
    <mergeCell ref="AG92:AT92"/>
    <mergeCell ref="AU92:BH92"/>
    <mergeCell ref="BI92:BV92"/>
    <mergeCell ref="BW92:CJ92"/>
    <mergeCell ref="CK92:CU92"/>
    <mergeCell ref="CV92:DE92"/>
    <mergeCell ref="DF92:DS92"/>
    <mergeCell ref="DF90:DS90"/>
    <mergeCell ref="A91:D91"/>
    <mergeCell ref="E91:T91"/>
    <mergeCell ref="U91:AF91"/>
    <mergeCell ref="AG91:AT91"/>
    <mergeCell ref="AU91:BH91"/>
    <mergeCell ref="BI91:BV91"/>
    <mergeCell ref="BW91:CJ91"/>
    <mergeCell ref="CK91:CU91"/>
    <mergeCell ref="CV91:DE91"/>
    <mergeCell ref="DF91:DS91"/>
    <mergeCell ref="A90:D90"/>
    <mergeCell ref="E90:T90"/>
    <mergeCell ref="U90:AF90"/>
    <mergeCell ref="AG90:AT90"/>
    <mergeCell ref="AU90:BH90"/>
    <mergeCell ref="BI90:BV90"/>
    <mergeCell ref="BW90:CJ90"/>
    <mergeCell ref="CK90:CU90"/>
    <mergeCell ref="CV90:DE90"/>
    <mergeCell ref="DF88:DS88"/>
    <mergeCell ref="A89:D89"/>
    <mergeCell ref="E89:T89"/>
    <mergeCell ref="U89:AF89"/>
    <mergeCell ref="AG89:AT89"/>
    <mergeCell ref="AU89:BH89"/>
    <mergeCell ref="BI89:BV89"/>
    <mergeCell ref="BW89:CJ89"/>
    <mergeCell ref="CK89:CU89"/>
    <mergeCell ref="CV89:DE89"/>
    <mergeCell ref="DF89:DS89"/>
    <mergeCell ref="A88:D88"/>
    <mergeCell ref="E88:T88"/>
    <mergeCell ref="U88:AF88"/>
    <mergeCell ref="AG88:AT88"/>
    <mergeCell ref="AU88:BH88"/>
    <mergeCell ref="BI88:BV88"/>
    <mergeCell ref="BW88:CJ88"/>
    <mergeCell ref="CK88:CU88"/>
    <mergeCell ref="CV88:DE88"/>
    <mergeCell ref="DF86:DS86"/>
    <mergeCell ref="A87:D87"/>
    <mergeCell ref="E87:T87"/>
    <mergeCell ref="U87:AF87"/>
    <mergeCell ref="AG87:AT87"/>
    <mergeCell ref="AU87:BH87"/>
    <mergeCell ref="BI87:BV87"/>
    <mergeCell ref="BW87:CJ87"/>
    <mergeCell ref="CK87:CU87"/>
    <mergeCell ref="CV87:DE87"/>
    <mergeCell ref="DF87:DS87"/>
    <mergeCell ref="A86:D86"/>
    <mergeCell ref="E86:T86"/>
    <mergeCell ref="U86:AF86"/>
    <mergeCell ref="AG86:AT86"/>
    <mergeCell ref="AU86:BH86"/>
    <mergeCell ref="BI86:BV86"/>
    <mergeCell ref="BW86:CJ86"/>
    <mergeCell ref="CK86:CU86"/>
    <mergeCell ref="CV86:DE86"/>
    <mergeCell ref="A84:D84"/>
    <mergeCell ref="E84:T84"/>
    <mergeCell ref="U84:AF84"/>
    <mergeCell ref="AG84:AT84"/>
    <mergeCell ref="AU84:CJ84"/>
    <mergeCell ref="CK84:CU84"/>
    <mergeCell ref="CV84:DE84"/>
    <mergeCell ref="DF84:DS84"/>
    <mergeCell ref="A85:D85"/>
    <mergeCell ref="E85:T85"/>
    <mergeCell ref="U85:AF85"/>
    <mergeCell ref="AG85:AT85"/>
    <mergeCell ref="AU85:BH85"/>
    <mergeCell ref="BI85:BV85"/>
    <mergeCell ref="BW85:CJ85"/>
    <mergeCell ref="CK85:CU85"/>
    <mergeCell ref="CV85:DE85"/>
    <mergeCell ref="DF85:DS85"/>
    <mergeCell ref="T77:DS77"/>
    <mergeCell ref="AH79:DS79"/>
    <mergeCell ref="A81:DS81"/>
    <mergeCell ref="A83:D83"/>
    <mergeCell ref="E83:T83"/>
    <mergeCell ref="U83:AF83"/>
    <mergeCell ref="AG83:CJ83"/>
    <mergeCell ref="CK83:CU83"/>
    <mergeCell ref="CV83:DE83"/>
    <mergeCell ref="DF83:DS83"/>
    <mergeCell ref="A75:T75"/>
    <mergeCell ref="U75:AF75"/>
    <mergeCell ref="AG75:AT75"/>
    <mergeCell ref="AU75:BH75"/>
    <mergeCell ref="BI75:BV75"/>
    <mergeCell ref="BW75:CJ75"/>
    <mergeCell ref="CK75:CU75"/>
    <mergeCell ref="CV75:DE75"/>
    <mergeCell ref="DF75:DS75"/>
    <mergeCell ref="DF73:DS73"/>
    <mergeCell ref="A74:D74"/>
    <mergeCell ref="E74:T74"/>
    <mergeCell ref="U74:AF74"/>
    <mergeCell ref="AG74:AT74"/>
    <mergeCell ref="AU74:BH74"/>
    <mergeCell ref="BI74:BV74"/>
    <mergeCell ref="BW74:CJ74"/>
    <mergeCell ref="CK74:CU74"/>
    <mergeCell ref="CV74:DE74"/>
    <mergeCell ref="DF74:DS74"/>
    <mergeCell ref="A73:D73"/>
    <mergeCell ref="E73:T73"/>
    <mergeCell ref="U73:AF73"/>
    <mergeCell ref="AG73:AT73"/>
    <mergeCell ref="AU73:BH73"/>
    <mergeCell ref="BI73:BV73"/>
    <mergeCell ref="BW73:CJ73"/>
    <mergeCell ref="CK73:CU73"/>
    <mergeCell ref="CV73:DE73"/>
    <mergeCell ref="E41:T41"/>
    <mergeCell ref="U41:AF41"/>
    <mergeCell ref="AG41:CJ41"/>
    <mergeCell ref="CK41:CU41"/>
    <mergeCell ref="CV41:DE41"/>
    <mergeCell ref="DF41:DS41"/>
    <mergeCell ref="A42:D42"/>
    <mergeCell ref="E42:T42"/>
    <mergeCell ref="U42:AF42"/>
    <mergeCell ref="AG42:AT42"/>
    <mergeCell ref="AU42:CJ42"/>
    <mergeCell ref="CK42:CU42"/>
    <mergeCell ref="CV42:DE42"/>
    <mergeCell ref="DF42:DS42"/>
    <mergeCell ref="CK29:CU29"/>
    <mergeCell ref="CV29:DE29"/>
    <mergeCell ref="DF29:DS29"/>
    <mergeCell ref="BW28:CJ28"/>
    <mergeCell ref="CK28:CU28"/>
    <mergeCell ref="CV28:DE28"/>
    <mergeCell ref="DF28:DS28"/>
    <mergeCell ref="BW29:CJ29"/>
    <mergeCell ref="BI28:BV28"/>
    <mergeCell ref="U29:AF29"/>
    <mergeCell ref="AG29:AT29"/>
    <mergeCell ref="AU29:BH29"/>
    <mergeCell ref="BI29:BV29"/>
    <mergeCell ref="A28:D28"/>
    <mergeCell ref="E28:T28"/>
    <mergeCell ref="U28:AF28"/>
    <mergeCell ref="AG28:AT28"/>
    <mergeCell ref="AU28:BH28"/>
    <mergeCell ref="A29:D29"/>
    <mergeCell ref="E29:T29"/>
    <mergeCell ref="DF26:DS26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CV27:DE27"/>
    <mergeCell ref="DF27:DS27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3:DS23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4:DS24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BW21:CJ21"/>
    <mergeCell ref="CK21:CU21"/>
    <mergeCell ref="CV21:DE21"/>
    <mergeCell ref="DF21:DS21"/>
    <mergeCell ref="A22:D22"/>
    <mergeCell ref="E22:T22"/>
    <mergeCell ref="U22:AF22"/>
    <mergeCell ref="AG22:AT22"/>
    <mergeCell ref="AU22:BH22"/>
    <mergeCell ref="BI22:BV22"/>
    <mergeCell ref="A21:D21"/>
    <mergeCell ref="E21:T21"/>
    <mergeCell ref="U21:AF21"/>
    <mergeCell ref="AG21:AT21"/>
    <mergeCell ref="AU21:BH21"/>
    <mergeCell ref="BI21:BV21"/>
    <mergeCell ref="BW22:CJ22"/>
    <mergeCell ref="CK22:CU22"/>
    <mergeCell ref="CV22:DE22"/>
    <mergeCell ref="DF22:DS22"/>
    <mergeCell ref="A7:DS7"/>
    <mergeCell ref="A11:DS11"/>
    <mergeCell ref="T13:DS13"/>
    <mergeCell ref="AH15:DS15"/>
    <mergeCell ref="A17:DS17"/>
    <mergeCell ref="CV19:DE19"/>
    <mergeCell ref="DF19:DS19"/>
    <mergeCell ref="A20:D20"/>
    <mergeCell ref="E20:T20"/>
    <mergeCell ref="U20:AF20"/>
    <mergeCell ref="AG20:AT20"/>
    <mergeCell ref="AU20:CJ20"/>
    <mergeCell ref="CK20:CU20"/>
    <mergeCell ref="CV20:DE20"/>
    <mergeCell ref="DF20:DS20"/>
    <mergeCell ref="A19:D19"/>
    <mergeCell ref="E19:T19"/>
    <mergeCell ref="U19:AF19"/>
    <mergeCell ref="AG19:CJ19"/>
    <mergeCell ref="CK19:CU19"/>
    <mergeCell ref="BI30:BV30"/>
    <mergeCell ref="BW30:CJ30"/>
    <mergeCell ref="CK30:CU30"/>
    <mergeCell ref="CV30:DE30"/>
    <mergeCell ref="DF30:DS30"/>
    <mergeCell ref="A30:D30"/>
    <mergeCell ref="E30:T30"/>
    <mergeCell ref="U30:AF30"/>
    <mergeCell ref="AG30:AT30"/>
    <mergeCell ref="AU30:BH30"/>
    <mergeCell ref="BI31:BV31"/>
    <mergeCell ref="BW31:CJ31"/>
    <mergeCell ref="CK31:CU31"/>
    <mergeCell ref="CV31:DE31"/>
    <mergeCell ref="DF31:DS31"/>
    <mergeCell ref="A31:D31"/>
    <mergeCell ref="E31:T31"/>
    <mergeCell ref="U31:AF31"/>
    <mergeCell ref="AG31:AT31"/>
    <mergeCell ref="AU31:BH31"/>
    <mergeCell ref="BI32:BV32"/>
    <mergeCell ref="BW32:CJ32"/>
    <mergeCell ref="CK32:CU32"/>
    <mergeCell ref="CV32:DE32"/>
    <mergeCell ref="DF32:DS32"/>
    <mergeCell ref="A32:D32"/>
    <mergeCell ref="E32:T32"/>
    <mergeCell ref="U32:AF32"/>
    <mergeCell ref="AG32:AT32"/>
    <mergeCell ref="AU32:BH32"/>
    <mergeCell ref="BI33:BV33"/>
    <mergeCell ref="BW33:CJ33"/>
    <mergeCell ref="CK33:CU33"/>
    <mergeCell ref="CV33:DE33"/>
    <mergeCell ref="DF33:DS33"/>
    <mergeCell ref="U33:AF33"/>
    <mergeCell ref="AG33:AT33"/>
    <mergeCell ref="AU33:BH33"/>
    <mergeCell ref="A33:T33"/>
    <mergeCell ref="T35:DS35"/>
    <mergeCell ref="AH37:DS37"/>
    <mergeCell ref="A44:D44"/>
    <mergeCell ref="E44:T44"/>
    <mergeCell ref="U44:AF44"/>
    <mergeCell ref="CK44:CU44"/>
    <mergeCell ref="CV44:DE44"/>
    <mergeCell ref="DF44:DS44"/>
    <mergeCell ref="A43:D43"/>
    <mergeCell ref="E43:T43"/>
    <mergeCell ref="U43:AF43"/>
    <mergeCell ref="AG43:AT43"/>
    <mergeCell ref="AU43:BH43"/>
    <mergeCell ref="BI43:BV43"/>
    <mergeCell ref="BW43:CJ43"/>
    <mergeCell ref="CK43:CU43"/>
    <mergeCell ref="CV43:DE43"/>
    <mergeCell ref="DF43:DS43"/>
    <mergeCell ref="AG44:AT44"/>
    <mergeCell ref="AU44:BH44"/>
    <mergeCell ref="BI44:BV44"/>
    <mergeCell ref="BW44:CJ44"/>
    <mergeCell ref="A39:DS39"/>
    <mergeCell ref="A41:D41"/>
    <mergeCell ref="CK45:CU45"/>
    <mergeCell ref="CV45:DE45"/>
    <mergeCell ref="DF45:DS45"/>
    <mergeCell ref="A46:D46"/>
    <mergeCell ref="E46:T46"/>
    <mergeCell ref="U46:AF46"/>
    <mergeCell ref="AG46:AT46"/>
    <mergeCell ref="AU46:BH46"/>
    <mergeCell ref="BI46:BV46"/>
    <mergeCell ref="BW46:CJ46"/>
    <mergeCell ref="CK46:CU46"/>
    <mergeCell ref="CV46:DE46"/>
    <mergeCell ref="DF46:DS46"/>
    <mergeCell ref="A45:D45"/>
    <mergeCell ref="E45:T45"/>
    <mergeCell ref="U45:AF45"/>
    <mergeCell ref="AG45:AT45"/>
    <mergeCell ref="AU45:BH45"/>
    <mergeCell ref="BI45:BV45"/>
    <mergeCell ref="BW45:CJ45"/>
    <mergeCell ref="BI47:BV47"/>
    <mergeCell ref="BW47:CJ47"/>
    <mergeCell ref="CK47:CU47"/>
    <mergeCell ref="CV47:DE47"/>
    <mergeCell ref="DF47:DS47"/>
    <mergeCell ref="A47:D47"/>
    <mergeCell ref="E47:T47"/>
    <mergeCell ref="U47:AF47"/>
    <mergeCell ref="AG47:AT47"/>
    <mergeCell ref="AU47:BH47"/>
    <mergeCell ref="BI48:BV48"/>
    <mergeCell ref="BW48:CJ48"/>
    <mergeCell ref="CK48:CU48"/>
    <mergeCell ref="CV48:DE48"/>
    <mergeCell ref="DF48:DS48"/>
    <mergeCell ref="A48:D48"/>
    <mergeCell ref="E48:T48"/>
    <mergeCell ref="U48:AF48"/>
    <mergeCell ref="AG48:AT48"/>
    <mergeCell ref="AU48:BH48"/>
    <mergeCell ref="BI49:BV49"/>
    <mergeCell ref="BW49:CJ49"/>
    <mergeCell ref="CK49:CU49"/>
    <mergeCell ref="CV49:DE49"/>
    <mergeCell ref="DF49:DS49"/>
    <mergeCell ref="A49:D49"/>
    <mergeCell ref="E49:T49"/>
    <mergeCell ref="U49:AF49"/>
    <mergeCell ref="AG49:AT49"/>
    <mergeCell ref="AU49:BH49"/>
    <mergeCell ref="BI50:BV50"/>
    <mergeCell ref="BW50:CJ50"/>
    <mergeCell ref="CK50:CU50"/>
    <mergeCell ref="CV50:DE50"/>
    <mergeCell ref="DF50:DS50"/>
    <mergeCell ref="U50:AF50"/>
    <mergeCell ref="AG50:AT50"/>
    <mergeCell ref="AU50:BH50"/>
    <mergeCell ref="A50:T50"/>
    <mergeCell ref="T59:DS59"/>
    <mergeCell ref="AH61:DS61"/>
    <mergeCell ref="A63:DS63"/>
    <mergeCell ref="A65:D65"/>
    <mergeCell ref="E65:T65"/>
    <mergeCell ref="U65:AF65"/>
    <mergeCell ref="CK65:CU65"/>
    <mergeCell ref="CV65:DE65"/>
    <mergeCell ref="DF65:DS65"/>
    <mergeCell ref="AG65:CJ65"/>
    <mergeCell ref="CK66:CU66"/>
    <mergeCell ref="CV66:DE66"/>
    <mergeCell ref="DF66:DS66"/>
    <mergeCell ref="A66:D66"/>
    <mergeCell ref="E66:T66"/>
    <mergeCell ref="U66:AF66"/>
    <mergeCell ref="AG66:AT66"/>
    <mergeCell ref="AU66:CJ66"/>
    <mergeCell ref="BI67:BV67"/>
    <mergeCell ref="BW67:CJ67"/>
    <mergeCell ref="CK67:CU67"/>
    <mergeCell ref="CV67:DE67"/>
    <mergeCell ref="DF67:DS67"/>
    <mergeCell ref="A67:D67"/>
    <mergeCell ref="E67:T67"/>
    <mergeCell ref="U67:AF67"/>
    <mergeCell ref="AG67:AT67"/>
    <mergeCell ref="AU67:BH67"/>
    <mergeCell ref="BI68:BV68"/>
    <mergeCell ref="BW68:CJ68"/>
    <mergeCell ref="CK68:CU68"/>
    <mergeCell ref="CV68:DE68"/>
    <mergeCell ref="DF68:DS68"/>
    <mergeCell ref="A68:D68"/>
    <mergeCell ref="E68:T68"/>
    <mergeCell ref="U68:AF68"/>
    <mergeCell ref="AG68:AT68"/>
    <mergeCell ref="AU68:BH68"/>
    <mergeCell ref="BI69:BV69"/>
    <mergeCell ref="BW69:CJ69"/>
    <mergeCell ref="CK69:CU69"/>
    <mergeCell ref="CV69:DE69"/>
    <mergeCell ref="DF69:DS69"/>
    <mergeCell ref="A69:D69"/>
    <mergeCell ref="E69:T69"/>
    <mergeCell ref="U69:AF69"/>
    <mergeCell ref="AG69:AT69"/>
    <mergeCell ref="AU69:BH69"/>
    <mergeCell ref="BI70:BV70"/>
    <mergeCell ref="BW70:CJ70"/>
    <mergeCell ref="CK70:CU70"/>
    <mergeCell ref="CV70:DE70"/>
    <mergeCell ref="DF70:DS70"/>
    <mergeCell ref="A70:D70"/>
    <mergeCell ref="E70:T70"/>
    <mergeCell ref="U70:AF70"/>
    <mergeCell ref="AG70:AT70"/>
    <mergeCell ref="AU70:BH70"/>
    <mergeCell ref="BI71:BV71"/>
    <mergeCell ref="BW71:CJ71"/>
    <mergeCell ref="CK71:CU71"/>
    <mergeCell ref="CV71:DE71"/>
    <mergeCell ref="DF71:DS71"/>
    <mergeCell ref="A71:D71"/>
    <mergeCell ref="E71:T71"/>
    <mergeCell ref="U71:AF71"/>
    <mergeCell ref="AG71:AT71"/>
    <mergeCell ref="AU71:BH71"/>
    <mergeCell ref="BW72:CJ72"/>
    <mergeCell ref="CK72:CU72"/>
    <mergeCell ref="CV72:DE72"/>
    <mergeCell ref="DF72:DS72"/>
    <mergeCell ref="U72:AF72"/>
    <mergeCell ref="AG72:AT72"/>
    <mergeCell ref="AU72:BH72"/>
    <mergeCell ref="BI72:BV72"/>
    <mergeCell ref="A72:D72"/>
    <mergeCell ref="E72:T72"/>
  </mergeCells>
  <pageMargins left="0.51181102362204722" right="0.11811023622047245" top="0.35433070866141736" bottom="0" header="0" footer="0"/>
  <pageSetup paperSize="9" scale="7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topLeftCell="A40" workbookViewId="0">
      <selection activeCell="M2" sqref="M2"/>
    </sheetView>
  </sheetViews>
  <sheetFormatPr defaultColWidth="1.7109375" defaultRowHeight="12.75" x14ac:dyDescent="0.2"/>
  <cols>
    <col min="1" max="16384" width="1.7109375" style="1"/>
  </cols>
  <sheetData>
    <row r="1" spans="1:80" s="24" customFormat="1" ht="15.75" x14ac:dyDescent="0.25">
      <c r="A1" s="445" t="s">
        <v>231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</row>
    <row r="2" spans="1:80" s="27" customFormat="1" ht="8.25" x14ac:dyDescent="0.15"/>
    <row r="3" spans="1:80" x14ac:dyDescent="0.2">
      <c r="A3" s="359" t="s">
        <v>205</v>
      </c>
      <c r="B3" s="360"/>
      <c r="C3" s="360"/>
      <c r="D3" s="361"/>
      <c r="E3" s="359" t="s">
        <v>232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1"/>
      <c r="AJ3" s="359" t="s">
        <v>233</v>
      </c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1"/>
      <c r="AX3" s="359" t="s">
        <v>234</v>
      </c>
      <c r="AY3" s="360"/>
      <c r="AZ3" s="360"/>
      <c r="BA3" s="360"/>
      <c r="BB3" s="360"/>
      <c r="BC3" s="360"/>
      <c r="BD3" s="360"/>
      <c r="BE3" s="360"/>
      <c r="BF3" s="361"/>
      <c r="BG3" s="359" t="s">
        <v>234</v>
      </c>
      <c r="BH3" s="360"/>
      <c r="BI3" s="360"/>
      <c r="BJ3" s="360"/>
      <c r="BK3" s="360"/>
      <c r="BL3" s="360"/>
      <c r="BM3" s="360"/>
      <c r="BN3" s="360"/>
      <c r="BO3" s="361"/>
      <c r="BP3" s="359" t="s">
        <v>235</v>
      </c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1"/>
    </row>
    <row r="4" spans="1:80" x14ac:dyDescent="0.2">
      <c r="A4" s="364" t="s">
        <v>211</v>
      </c>
      <c r="B4" s="362"/>
      <c r="C4" s="362"/>
      <c r="D4" s="363"/>
      <c r="E4" s="364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  <c r="AJ4" s="364" t="s">
        <v>236</v>
      </c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3"/>
      <c r="AX4" s="364" t="s">
        <v>237</v>
      </c>
      <c r="AY4" s="362"/>
      <c r="AZ4" s="362"/>
      <c r="BA4" s="362"/>
      <c r="BB4" s="362"/>
      <c r="BC4" s="362"/>
      <c r="BD4" s="362"/>
      <c r="BE4" s="362"/>
      <c r="BF4" s="363"/>
      <c r="BG4" s="364" t="s">
        <v>238</v>
      </c>
      <c r="BH4" s="362"/>
      <c r="BI4" s="362"/>
      <c r="BJ4" s="362"/>
      <c r="BK4" s="362"/>
      <c r="BL4" s="362"/>
      <c r="BM4" s="362"/>
      <c r="BN4" s="362"/>
      <c r="BO4" s="363"/>
      <c r="BP4" s="364" t="s">
        <v>239</v>
      </c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3"/>
    </row>
    <row r="5" spans="1:80" x14ac:dyDescent="0.2">
      <c r="A5" s="364"/>
      <c r="B5" s="362"/>
      <c r="C5" s="362"/>
      <c r="D5" s="363"/>
      <c r="E5" s="364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3"/>
      <c r="AJ5" s="364" t="s">
        <v>240</v>
      </c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3"/>
      <c r="AX5" s="364" t="s">
        <v>241</v>
      </c>
      <c r="AY5" s="362"/>
      <c r="AZ5" s="362"/>
      <c r="BA5" s="362"/>
      <c r="BB5" s="362"/>
      <c r="BC5" s="362"/>
      <c r="BD5" s="362"/>
      <c r="BE5" s="362"/>
      <c r="BF5" s="363"/>
      <c r="BG5" s="364"/>
      <c r="BH5" s="362"/>
      <c r="BI5" s="362"/>
      <c r="BJ5" s="362"/>
      <c r="BK5" s="362"/>
      <c r="BL5" s="362"/>
      <c r="BM5" s="362"/>
      <c r="BN5" s="362"/>
      <c r="BO5" s="363"/>
      <c r="BP5" s="364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3"/>
    </row>
    <row r="6" spans="1:80" x14ac:dyDescent="0.2">
      <c r="A6" s="373"/>
      <c r="B6" s="374"/>
      <c r="C6" s="374"/>
      <c r="D6" s="375"/>
      <c r="E6" s="373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5"/>
      <c r="AJ6" s="373" t="s">
        <v>242</v>
      </c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5"/>
      <c r="AX6" s="373"/>
      <c r="AY6" s="374"/>
      <c r="AZ6" s="374"/>
      <c r="BA6" s="374"/>
      <c r="BB6" s="374"/>
      <c r="BC6" s="374"/>
      <c r="BD6" s="374"/>
      <c r="BE6" s="374"/>
      <c r="BF6" s="375"/>
      <c r="BG6" s="373"/>
      <c r="BH6" s="374"/>
      <c r="BI6" s="374"/>
      <c r="BJ6" s="374"/>
      <c r="BK6" s="374"/>
      <c r="BL6" s="374"/>
      <c r="BM6" s="374"/>
      <c r="BN6" s="374"/>
      <c r="BO6" s="375"/>
      <c r="BP6" s="373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5"/>
    </row>
    <row r="7" spans="1:80" x14ac:dyDescent="0.2">
      <c r="A7" s="373">
        <v>1</v>
      </c>
      <c r="B7" s="374"/>
      <c r="C7" s="374"/>
      <c r="D7" s="375"/>
      <c r="E7" s="373">
        <v>2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373">
        <v>3</v>
      </c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5"/>
      <c r="AX7" s="373">
        <v>4</v>
      </c>
      <c r="AY7" s="374"/>
      <c r="AZ7" s="374"/>
      <c r="BA7" s="374"/>
      <c r="BB7" s="374"/>
      <c r="BC7" s="374"/>
      <c r="BD7" s="374"/>
      <c r="BE7" s="374"/>
      <c r="BF7" s="375"/>
      <c r="BG7" s="373">
        <v>5</v>
      </c>
      <c r="BH7" s="374"/>
      <c r="BI7" s="374"/>
      <c r="BJ7" s="374"/>
      <c r="BK7" s="374"/>
      <c r="BL7" s="374"/>
      <c r="BM7" s="374"/>
      <c r="BN7" s="374"/>
      <c r="BO7" s="375"/>
      <c r="BP7" s="373">
        <v>6</v>
      </c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5"/>
    </row>
    <row r="8" spans="1:80" x14ac:dyDescent="0.2">
      <c r="A8" s="376">
        <v>1</v>
      </c>
      <c r="B8" s="377"/>
      <c r="C8" s="377"/>
      <c r="D8" s="378"/>
      <c r="E8" s="376" t="s">
        <v>480</v>
      </c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8"/>
      <c r="AJ8" s="376">
        <v>100</v>
      </c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8"/>
      <c r="AX8" s="376">
        <v>2</v>
      </c>
      <c r="AY8" s="377"/>
      <c r="AZ8" s="377"/>
      <c r="BA8" s="377"/>
      <c r="BB8" s="377"/>
      <c r="BC8" s="377"/>
      <c r="BD8" s="377"/>
      <c r="BE8" s="377"/>
      <c r="BF8" s="378"/>
      <c r="BG8" s="376">
        <v>2</v>
      </c>
      <c r="BH8" s="377"/>
      <c r="BI8" s="377"/>
      <c r="BJ8" s="377"/>
      <c r="BK8" s="377"/>
      <c r="BL8" s="377"/>
      <c r="BM8" s="377"/>
      <c r="BN8" s="377"/>
      <c r="BO8" s="378"/>
      <c r="BP8" s="217">
        <f>AJ8*AX8*BG8</f>
        <v>400</v>
      </c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9"/>
    </row>
    <row r="9" spans="1:80" x14ac:dyDescent="0.2">
      <c r="A9" s="376">
        <v>2</v>
      </c>
      <c r="B9" s="377"/>
      <c r="C9" s="377"/>
      <c r="D9" s="378"/>
      <c r="E9" s="376" t="s">
        <v>481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8"/>
      <c r="AJ9" s="376">
        <v>2500</v>
      </c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8"/>
      <c r="AX9" s="376">
        <v>1</v>
      </c>
      <c r="AY9" s="377"/>
      <c r="AZ9" s="377"/>
      <c r="BA9" s="377"/>
      <c r="BB9" s="377"/>
      <c r="BC9" s="377"/>
      <c r="BD9" s="377"/>
      <c r="BE9" s="377"/>
      <c r="BF9" s="378"/>
      <c r="BG9" s="376"/>
      <c r="BH9" s="377"/>
      <c r="BI9" s="377"/>
      <c r="BJ9" s="377"/>
      <c r="BK9" s="377"/>
      <c r="BL9" s="377"/>
      <c r="BM9" s="377"/>
      <c r="BN9" s="377"/>
      <c r="BO9" s="378"/>
      <c r="BP9" s="217">
        <f>AJ9*AX9</f>
        <v>2500</v>
      </c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9"/>
    </row>
    <row r="10" spans="1:80" x14ac:dyDescent="0.2">
      <c r="A10" s="458"/>
      <c r="B10" s="388"/>
      <c r="C10" s="388"/>
      <c r="D10" s="459"/>
      <c r="E10" s="156" t="s">
        <v>230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2"/>
      <c r="AJ10" s="376" t="s">
        <v>65</v>
      </c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8"/>
      <c r="AX10" s="376" t="s">
        <v>65</v>
      </c>
      <c r="AY10" s="377"/>
      <c r="AZ10" s="377"/>
      <c r="BA10" s="377"/>
      <c r="BB10" s="377"/>
      <c r="BC10" s="377"/>
      <c r="BD10" s="377"/>
      <c r="BE10" s="377"/>
      <c r="BF10" s="378"/>
      <c r="BG10" s="376" t="s">
        <v>65</v>
      </c>
      <c r="BH10" s="377"/>
      <c r="BI10" s="377"/>
      <c r="BJ10" s="377"/>
      <c r="BK10" s="377"/>
      <c r="BL10" s="377"/>
      <c r="BM10" s="377"/>
      <c r="BN10" s="377"/>
      <c r="BO10" s="378"/>
      <c r="BP10" s="446">
        <f>BP8+BP9</f>
        <v>2900</v>
      </c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80"/>
    </row>
    <row r="11" spans="1:80" s="4" customFormat="1" ht="15.75" x14ac:dyDescent="0.25"/>
    <row r="12" spans="1:80" s="24" customFormat="1" ht="15.75" x14ac:dyDescent="0.25">
      <c r="A12" s="445" t="s">
        <v>243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</row>
    <row r="13" spans="1:80" s="27" customFormat="1" ht="8.25" x14ac:dyDescent="0.15"/>
    <row r="14" spans="1:80" x14ac:dyDescent="0.2">
      <c r="A14" s="359" t="s">
        <v>205</v>
      </c>
      <c r="B14" s="360"/>
      <c r="C14" s="360"/>
      <c r="D14" s="361"/>
      <c r="E14" s="359" t="s">
        <v>232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1"/>
      <c r="AJ14" s="359" t="s">
        <v>244</v>
      </c>
      <c r="AK14" s="360"/>
      <c r="AL14" s="360"/>
      <c r="AM14" s="360"/>
      <c r="AN14" s="360"/>
      <c r="AO14" s="360"/>
      <c r="AP14" s="360"/>
      <c r="AQ14" s="360"/>
      <c r="AR14" s="360"/>
      <c r="AS14" s="360"/>
      <c r="AT14" s="361"/>
      <c r="AU14" s="359" t="s">
        <v>234</v>
      </c>
      <c r="AV14" s="360"/>
      <c r="AW14" s="360"/>
      <c r="AX14" s="360"/>
      <c r="AY14" s="360"/>
      <c r="AZ14" s="360"/>
      <c r="BA14" s="360"/>
      <c r="BB14" s="360"/>
      <c r="BC14" s="360"/>
      <c r="BD14" s="361"/>
      <c r="BE14" s="359" t="s">
        <v>245</v>
      </c>
      <c r="BF14" s="360"/>
      <c r="BG14" s="360"/>
      <c r="BH14" s="360"/>
      <c r="BI14" s="360"/>
      <c r="BJ14" s="360"/>
      <c r="BK14" s="360"/>
      <c r="BL14" s="360"/>
      <c r="BM14" s="360"/>
      <c r="BN14" s="360"/>
      <c r="BO14" s="361"/>
      <c r="BP14" s="359" t="s">
        <v>235</v>
      </c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1"/>
    </row>
    <row r="15" spans="1:80" x14ac:dyDescent="0.2">
      <c r="A15" s="364" t="s">
        <v>211</v>
      </c>
      <c r="B15" s="362"/>
      <c r="C15" s="362"/>
      <c r="D15" s="363"/>
      <c r="E15" s="364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64" t="s">
        <v>237</v>
      </c>
      <c r="AK15" s="362"/>
      <c r="AL15" s="362"/>
      <c r="AM15" s="362"/>
      <c r="AN15" s="362"/>
      <c r="AO15" s="362"/>
      <c r="AP15" s="362"/>
      <c r="AQ15" s="362"/>
      <c r="AR15" s="362"/>
      <c r="AS15" s="362"/>
      <c r="AT15" s="363"/>
      <c r="AU15" s="364" t="s">
        <v>246</v>
      </c>
      <c r="AV15" s="362"/>
      <c r="AW15" s="362"/>
      <c r="AX15" s="362"/>
      <c r="AY15" s="362"/>
      <c r="AZ15" s="362"/>
      <c r="BA15" s="362"/>
      <c r="BB15" s="362"/>
      <c r="BC15" s="362"/>
      <c r="BD15" s="363"/>
      <c r="BE15" s="364" t="s">
        <v>247</v>
      </c>
      <c r="BF15" s="362"/>
      <c r="BG15" s="362"/>
      <c r="BH15" s="362"/>
      <c r="BI15" s="362"/>
      <c r="BJ15" s="362"/>
      <c r="BK15" s="362"/>
      <c r="BL15" s="362"/>
      <c r="BM15" s="362"/>
      <c r="BN15" s="362"/>
      <c r="BO15" s="363"/>
      <c r="BP15" s="364" t="s">
        <v>239</v>
      </c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3"/>
    </row>
    <row r="16" spans="1:80" x14ac:dyDescent="0.2">
      <c r="A16" s="364"/>
      <c r="B16" s="362"/>
      <c r="C16" s="362"/>
      <c r="D16" s="363"/>
      <c r="E16" s="364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  <c r="AJ16" s="364" t="s">
        <v>248</v>
      </c>
      <c r="AK16" s="362"/>
      <c r="AL16" s="362"/>
      <c r="AM16" s="362"/>
      <c r="AN16" s="362"/>
      <c r="AO16" s="362"/>
      <c r="AP16" s="362"/>
      <c r="AQ16" s="362"/>
      <c r="AR16" s="362"/>
      <c r="AS16" s="362"/>
      <c r="AT16" s="363"/>
      <c r="AU16" s="364" t="s">
        <v>249</v>
      </c>
      <c r="AV16" s="362"/>
      <c r="AW16" s="362"/>
      <c r="AX16" s="362"/>
      <c r="AY16" s="362"/>
      <c r="AZ16" s="362"/>
      <c r="BA16" s="362"/>
      <c r="BB16" s="362"/>
      <c r="BC16" s="362"/>
      <c r="BD16" s="363"/>
      <c r="BE16" s="364" t="s">
        <v>250</v>
      </c>
      <c r="BF16" s="362"/>
      <c r="BG16" s="362"/>
      <c r="BH16" s="362"/>
      <c r="BI16" s="362"/>
      <c r="BJ16" s="362"/>
      <c r="BK16" s="362"/>
      <c r="BL16" s="362"/>
      <c r="BM16" s="362"/>
      <c r="BN16" s="362"/>
      <c r="BO16" s="363"/>
      <c r="BP16" s="364"/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3"/>
    </row>
    <row r="17" spans="1:80" x14ac:dyDescent="0.2">
      <c r="A17" s="373"/>
      <c r="B17" s="374"/>
      <c r="C17" s="374"/>
      <c r="D17" s="375"/>
      <c r="E17" s="373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5"/>
      <c r="AJ17" s="373" t="s">
        <v>251</v>
      </c>
      <c r="AK17" s="374"/>
      <c r="AL17" s="374"/>
      <c r="AM17" s="374"/>
      <c r="AN17" s="374"/>
      <c r="AO17" s="374"/>
      <c r="AP17" s="374"/>
      <c r="AQ17" s="374"/>
      <c r="AR17" s="374"/>
      <c r="AS17" s="374"/>
      <c r="AT17" s="375"/>
      <c r="AU17" s="373" t="s">
        <v>252</v>
      </c>
      <c r="AV17" s="374"/>
      <c r="AW17" s="374"/>
      <c r="AX17" s="374"/>
      <c r="AY17" s="374"/>
      <c r="AZ17" s="374"/>
      <c r="BA17" s="374"/>
      <c r="BB17" s="374"/>
      <c r="BC17" s="374"/>
      <c r="BD17" s="375"/>
      <c r="BE17" s="373" t="s">
        <v>253</v>
      </c>
      <c r="BF17" s="374"/>
      <c r="BG17" s="374"/>
      <c r="BH17" s="374"/>
      <c r="BI17" s="374"/>
      <c r="BJ17" s="374"/>
      <c r="BK17" s="374"/>
      <c r="BL17" s="374"/>
      <c r="BM17" s="374"/>
      <c r="BN17" s="374"/>
      <c r="BO17" s="375"/>
      <c r="BP17" s="373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5"/>
    </row>
    <row r="18" spans="1:80" x14ac:dyDescent="0.2">
      <c r="A18" s="373">
        <v>1</v>
      </c>
      <c r="B18" s="374"/>
      <c r="C18" s="374"/>
      <c r="D18" s="375"/>
      <c r="E18" s="373">
        <v>2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5"/>
      <c r="AJ18" s="373">
        <v>3</v>
      </c>
      <c r="AK18" s="374"/>
      <c r="AL18" s="374"/>
      <c r="AM18" s="374"/>
      <c r="AN18" s="374"/>
      <c r="AO18" s="374"/>
      <c r="AP18" s="374"/>
      <c r="AQ18" s="374"/>
      <c r="AR18" s="374"/>
      <c r="AS18" s="374"/>
      <c r="AT18" s="375"/>
      <c r="AU18" s="373">
        <v>4</v>
      </c>
      <c r="AV18" s="374"/>
      <c r="AW18" s="374"/>
      <c r="AX18" s="374"/>
      <c r="AY18" s="374"/>
      <c r="AZ18" s="374"/>
      <c r="BA18" s="374"/>
      <c r="BB18" s="374"/>
      <c r="BC18" s="374"/>
      <c r="BD18" s="375"/>
      <c r="BE18" s="373">
        <v>5</v>
      </c>
      <c r="BF18" s="374"/>
      <c r="BG18" s="374"/>
      <c r="BH18" s="374"/>
      <c r="BI18" s="374"/>
      <c r="BJ18" s="374"/>
      <c r="BK18" s="374"/>
      <c r="BL18" s="374"/>
      <c r="BM18" s="374"/>
      <c r="BN18" s="374"/>
      <c r="BO18" s="375"/>
      <c r="BP18" s="373">
        <v>6</v>
      </c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5"/>
    </row>
    <row r="19" spans="1:80" x14ac:dyDescent="0.2">
      <c r="A19" s="376">
        <v>1</v>
      </c>
      <c r="B19" s="377"/>
      <c r="C19" s="377"/>
      <c r="D19" s="378"/>
      <c r="E19" s="376" t="s">
        <v>482</v>
      </c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8"/>
      <c r="AJ19" s="376">
        <v>3</v>
      </c>
      <c r="AK19" s="377"/>
      <c r="AL19" s="377"/>
      <c r="AM19" s="377"/>
      <c r="AN19" s="377"/>
      <c r="AO19" s="377"/>
      <c r="AP19" s="377"/>
      <c r="AQ19" s="377"/>
      <c r="AR19" s="377"/>
      <c r="AS19" s="377"/>
      <c r="AT19" s="378"/>
      <c r="AU19" s="376">
        <v>12</v>
      </c>
      <c r="AV19" s="377"/>
      <c r="AW19" s="377"/>
      <c r="AX19" s="377"/>
      <c r="AY19" s="377"/>
      <c r="AZ19" s="377"/>
      <c r="BA19" s="377"/>
      <c r="BB19" s="377"/>
      <c r="BC19" s="377"/>
      <c r="BD19" s="378"/>
      <c r="BE19" s="376">
        <v>57.5</v>
      </c>
      <c r="BF19" s="377"/>
      <c r="BG19" s="377"/>
      <c r="BH19" s="377"/>
      <c r="BI19" s="377"/>
      <c r="BJ19" s="377"/>
      <c r="BK19" s="377"/>
      <c r="BL19" s="377"/>
      <c r="BM19" s="377"/>
      <c r="BN19" s="377"/>
      <c r="BO19" s="378"/>
      <c r="BP19" s="217">
        <f>AJ19*AU19*BE19</f>
        <v>2070</v>
      </c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9"/>
    </row>
    <row r="20" spans="1:80" x14ac:dyDescent="0.2">
      <c r="A20" s="458"/>
      <c r="B20" s="388"/>
      <c r="C20" s="388"/>
      <c r="D20" s="459"/>
      <c r="E20" s="45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459"/>
      <c r="AJ20" s="460"/>
      <c r="AK20" s="461"/>
      <c r="AL20" s="461"/>
      <c r="AM20" s="461"/>
      <c r="AN20" s="461"/>
      <c r="AO20" s="461"/>
      <c r="AP20" s="461"/>
      <c r="AQ20" s="461"/>
      <c r="AR20" s="461"/>
      <c r="AS20" s="461"/>
      <c r="AT20" s="462"/>
      <c r="AU20" s="460"/>
      <c r="AV20" s="461"/>
      <c r="AW20" s="461"/>
      <c r="AX20" s="461"/>
      <c r="AY20" s="461"/>
      <c r="AZ20" s="461"/>
      <c r="BA20" s="461"/>
      <c r="BB20" s="461"/>
      <c r="BC20" s="461"/>
      <c r="BD20" s="462"/>
      <c r="BE20" s="460"/>
      <c r="BF20" s="461"/>
      <c r="BG20" s="461"/>
      <c r="BH20" s="461"/>
      <c r="BI20" s="461"/>
      <c r="BJ20" s="461"/>
      <c r="BK20" s="461"/>
      <c r="BL20" s="461"/>
      <c r="BM20" s="461"/>
      <c r="BN20" s="461"/>
      <c r="BO20" s="462"/>
      <c r="BP20" s="460"/>
      <c r="BQ20" s="461"/>
      <c r="BR20" s="461"/>
      <c r="BS20" s="461"/>
      <c r="BT20" s="461"/>
      <c r="BU20" s="461"/>
      <c r="BV20" s="461"/>
      <c r="BW20" s="461"/>
      <c r="BX20" s="461"/>
      <c r="BY20" s="461"/>
      <c r="BZ20" s="461"/>
      <c r="CA20" s="461"/>
      <c r="CB20" s="462"/>
    </row>
    <row r="21" spans="1:80" x14ac:dyDescent="0.2">
      <c r="A21" s="458"/>
      <c r="B21" s="388"/>
      <c r="C21" s="388"/>
      <c r="D21" s="459"/>
      <c r="E21" s="156" t="s">
        <v>230</v>
      </c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376" t="s">
        <v>65</v>
      </c>
      <c r="AK21" s="377"/>
      <c r="AL21" s="377"/>
      <c r="AM21" s="377"/>
      <c r="AN21" s="377"/>
      <c r="AO21" s="377"/>
      <c r="AP21" s="377"/>
      <c r="AQ21" s="377"/>
      <c r="AR21" s="377"/>
      <c r="AS21" s="377"/>
      <c r="AT21" s="378"/>
      <c r="AU21" s="376" t="s">
        <v>65</v>
      </c>
      <c r="AV21" s="377"/>
      <c r="AW21" s="377"/>
      <c r="AX21" s="377"/>
      <c r="AY21" s="377"/>
      <c r="AZ21" s="377"/>
      <c r="BA21" s="377"/>
      <c r="BB21" s="377"/>
      <c r="BC21" s="377"/>
      <c r="BD21" s="378"/>
      <c r="BE21" s="376" t="s">
        <v>65</v>
      </c>
      <c r="BF21" s="377"/>
      <c r="BG21" s="377"/>
      <c r="BH21" s="377"/>
      <c r="BI21" s="377"/>
      <c r="BJ21" s="377"/>
      <c r="BK21" s="377"/>
      <c r="BL21" s="377"/>
      <c r="BM21" s="377"/>
      <c r="BN21" s="377"/>
      <c r="BO21" s="378"/>
      <c r="BP21" s="446">
        <f>BP19</f>
        <v>2070</v>
      </c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80"/>
    </row>
    <row r="22" spans="1:80" s="4" customFormat="1" ht="15.75" x14ac:dyDescent="0.25"/>
    <row r="23" spans="1:80" s="24" customFormat="1" ht="15.75" x14ac:dyDescent="0.25">
      <c r="A23" s="445" t="s">
        <v>254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</row>
    <row r="24" spans="1:80" ht="15.75" x14ac:dyDescent="0.25">
      <c r="A24" s="445" t="s">
        <v>255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</row>
    <row r="25" spans="1:80" ht="15.75" x14ac:dyDescent="0.25">
      <c r="A25" s="445" t="s">
        <v>256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</row>
    <row r="26" spans="1:80" s="27" customFormat="1" ht="8.25" x14ac:dyDescent="0.15"/>
    <row r="27" spans="1:80" x14ac:dyDescent="0.2">
      <c r="A27" s="359" t="s">
        <v>205</v>
      </c>
      <c r="B27" s="360"/>
      <c r="C27" s="360"/>
      <c r="D27" s="361"/>
      <c r="E27" s="359" t="s">
        <v>257</v>
      </c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1"/>
      <c r="BE27" s="305" t="s">
        <v>258</v>
      </c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9"/>
      <c r="BQ27" s="359" t="s">
        <v>259</v>
      </c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1"/>
    </row>
    <row r="28" spans="1:80" x14ac:dyDescent="0.2">
      <c r="A28" s="364" t="s">
        <v>211</v>
      </c>
      <c r="B28" s="362"/>
      <c r="C28" s="362"/>
      <c r="D28" s="363"/>
      <c r="E28" s="364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365" t="s">
        <v>260</v>
      </c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7"/>
      <c r="BQ28" s="364" t="s">
        <v>242</v>
      </c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3"/>
    </row>
    <row r="29" spans="1:80" x14ac:dyDescent="0.2">
      <c r="A29" s="364"/>
      <c r="B29" s="362"/>
      <c r="C29" s="362"/>
      <c r="D29" s="363"/>
      <c r="E29" s="364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3"/>
      <c r="BE29" s="365" t="s">
        <v>261</v>
      </c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7"/>
      <c r="BQ29" s="364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3"/>
    </row>
    <row r="30" spans="1:80" x14ac:dyDescent="0.2">
      <c r="A30" s="373"/>
      <c r="B30" s="374"/>
      <c r="C30" s="374"/>
      <c r="D30" s="375"/>
      <c r="E30" s="373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5"/>
      <c r="BE30" s="376" t="s">
        <v>262</v>
      </c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8"/>
      <c r="BQ30" s="373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5"/>
    </row>
    <row r="31" spans="1:80" x14ac:dyDescent="0.2">
      <c r="A31" s="370">
        <v>1</v>
      </c>
      <c r="B31" s="371"/>
      <c r="C31" s="371"/>
      <c r="D31" s="380"/>
      <c r="E31" s="370">
        <v>2</v>
      </c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80"/>
      <c r="BE31" s="159">
        <v>3</v>
      </c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80"/>
      <c r="BQ31" s="370">
        <v>4</v>
      </c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80"/>
    </row>
    <row r="32" spans="1:80" x14ac:dyDescent="0.2">
      <c r="A32" s="159">
        <v>1</v>
      </c>
      <c r="B32" s="279"/>
      <c r="C32" s="279"/>
      <c r="D32" s="280"/>
      <c r="E32" s="463" t="s">
        <v>263</v>
      </c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464"/>
      <c r="BE32" s="159" t="s">
        <v>65</v>
      </c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80"/>
      <c r="BQ32" s="156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2"/>
    </row>
    <row r="33" spans="1:80" x14ac:dyDescent="0.2">
      <c r="A33" s="359" t="s">
        <v>264</v>
      </c>
      <c r="B33" s="360"/>
      <c r="C33" s="360"/>
      <c r="D33" s="361"/>
      <c r="E33" s="465" t="s">
        <v>14</v>
      </c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7"/>
      <c r="BE33" s="329">
        <v>6310900</v>
      </c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9"/>
      <c r="BQ33" s="329">
        <v>1388400</v>
      </c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9"/>
    </row>
    <row r="34" spans="1:80" x14ac:dyDescent="0.2">
      <c r="A34" s="373"/>
      <c r="B34" s="374"/>
      <c r="C34" s="374"/>
      <c r="D34" s="375"/>
      <c r="E34" s="470" t="s">
        <v>265</v>
      </c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2"/>
      <c r="BE34" s="460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2"/>
      <c r="BQ34" s="460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2"/>
    </row>
    <row r="35" spans="1:80" x14ac:dyDescent="0.2">
      <c r="A35" s="159" t="s">
        <v>266</v>
      </c>
      <c r="B35" s="279"/>
      <c r="C35" s="279"/>
      <c r="D35" s="280"/>
      <c r="E35" s="473" t="s">
        <v>267</v>
      </c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5"/>
      <c r="BE35" s="156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2"/>
      <c r="BQ35" s="156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2"/>
    </row>
    <row r="36" spans="1:80" x14ac:dyDescent="0.2">
      <c r="A36" s="359" t="s">
        <v>268</v>
      </c>
      <c r="B36" s="360"/>
      <c r="C36" s="360"/>
      <c r="D36" s="361"/>
      <c r="E36" s="465" t="s">
        <v>269</v>
      </c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7"/>
      <c r="BE36" s="329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9"/>
      <c r="BQ36" s="329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9"/>
    </row>
    <row r="37" spans="1:80" x14ac:dyDescent="0.2">
      <c r="A37" s="373"/>
      <c r="B37" s="374"/>
      <c r="C37" s="374"/>
      <c r="D37" s="375"/>
      <c r="E37" s="476" t="s">
        <v>270</v>
      </c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8"/>
      <c r="BE37" s="460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2"/>
      <c r="BQ37" s="460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2"/>
    </row>
    <row r="38" spans="1:80" x14ac:dyDescent="0.2">
      <c r="A38" s="359">
        <v>2</v>
      </c>
      <c r="B38" s="360"/>
      <c r="C38" s="360"/>
      <c r="D38" s="361"/>
      <c r="E38" s="479" t="s">
        <v>271</v>
      </c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480"/>
      <c r="BE38" s="305" t="s">
        <v>65</v>
      </c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9"/>
      <c r="BQ38" s="329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9"/>
    </row>
    <row r="39" spans="1:80" x14ac:dyDescent="0.2">
      <c r="A39" s="373"/>
      <c r="B39" s="374"/>
      <c r="C39" s="374"/>
      <c r="D39" s="375"/>
      <c r="E39" s="458" t="s">
        <v>272</v>
      </c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459"/>
      <c r="BE39" s="376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8"/>
      <c r="BQ39" s="460"/>
      <c r="BR39" s="461"/>
      <c r="BS39" s="461"/>
      <c r="BT39" s="461"/>
      <c r="BU39" s="461"/>
      <c r="BV39" s="461"/>
      <c r="BW39" s="461"/>
      <c r="BX39" s="461"/>
      <c r="BY39" s="461"/>
      <c r="BZ39" s="461"/>
      <c r="CA39" s="461"/>
      <c r="CB39" s="462"/>
    </row>
    <row r="40" spans="1:80" x14ac:dyDescent="0.2">
      <c r="A40" s="359" t="s">
        <v>273</v>
      </c>
      <c r="B40" s="360"/>
      <c r="C40" s="360"/>
      <c r="D40" s="361"/>
      <c r="E40" s="465" t="s">
        <v>14</v>
      </c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7"/>
      <c r="BE40" s="329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9"/>
      <c r="BQ40" s="329">
        <v>183000</v>
      </c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9"/>
    </row>
    <row r="41" spans="1:80" x14ac:dyDescent="0.2">
      <c r="A41" s="364"/>
      <c r="B41" s="362"/>
      <c r="C41" s="362"/>
      <c r="D41" s="363"/>
      <c r="E41" s="484" t="s">
        <v>274</v>
      </c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6"/>
      <c r="BE41" s="481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3"/>
      <c r="BQ41" s="481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3"/>
    </row>
    <row r="42" spans="1:80" x14ac:dyDescent="0.2">
      <c r="A42" s="373"/>
      <c r="B42" s="374"/>
      <c r="C42" s="374"/>
      <c r="D42" s="375"/>
      <c r="E42" s="470" t="s">
        <v>275</v>
      </c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2"/>
      <c r="BE42" s="460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2"/>
      <c r="BQ42" s="460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2"/>
    </row>
    <row r="43" spans="1:80" x14ac:dyDescent="0.2">
      <c r="A43" s="359" t="s">
        <v>276</v>
      </c>
      <c r="B43" s="360"/>
      <c r="C43" s="360"/>
      <c r="D43" s="361"/>
      <c r="E43" s="465" t="s">
        <v>277</v>
      </c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7"/>
      <c r="BE43" s="329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9"/>
      <c r="BQ43" s="329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9"/>
    </row>
    <row r="44" spans="1:80" x14ac:dyDescent="0.2">
      <c r="A44" s="373"/>
      <c r="B44" s="374"/>
      <c r="C44" s="374"/>
      <c r="D44" s="375"/>
      <c r="E44" s="476" t="s">
        <v>278</v>
      </c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8"/>
      <c r="BE44" s="460"/>
      <c r="BF44" s="461"/>
      <c r="BG44" s="461"/>
      <c r="BH44" s="461"/>
      <c r="BI44" s="461"/>
      <c r="BJ44" s="461"/>
      <c r="BK44" s="461"/>
      <c r="BL44" s="461"/>
      <c r="BM44" s="461"/>
      <c r="BN44" s="461"/>
      <c r="BO44" s="461"/>
      <c r="BP44" s="462"/>
      <c r="BQ44" s="460"/>
      <c r="BR44" s="461"/>
      <c r="BS44" s="461"/>
      <c r="BT44" s="461"/>
      <c r="BU44" s="461"/>
      <c r="BV44" s="461"/>
      <c r="BW44" s="461"/>
      <c r="BX44" s="461"/>
      <c r="BY44" s="461"/>
      <c r="BZ44" s="461"/>
      <c r="CA44" s="461"/>
      <c r="CB44" s="462"/>
    </row>
    <row r="45" spans="1:80" x14ac:dyDescent="0.2">
      <c r="A45" s="359" t="s">
        <v>279</v>
      </c>
      <c r="B45" s="360"/>
      <c r="C45" s="360"/>
      <c r="D45" s="361"/>
      <c r="E45" s="465" t="s">
        <v>280</v>
      </c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7"/>
      <c r="BE45" s="329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9"/>
      <c r="BQ45" s="329">
        <v>12600</v>
      </c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9"/>
    </row>
    <row r="46" spans="1:80" x14ac:dyDescent="0.2">
      <c r="A46" s="373"/>
      <c r="B46" s="374"/>
      <c r="C46" s="374"/>
      <c r="D46" s="375"/>
      <c r="E46" s="470" t="s">
        <v>281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2"/>
      <c r="BE46" s="460"/>
      <c r="BF46" s="461"/>
      <c r="BG46" s="461"/>
      <c r="BH46" s="461"/>
      <c r="BI46" s="461"/>
      <c r="BJ46" s="461"/>
      <c r="BK46" s="461"/>
      <c r="BL46" s="461"/>
      <c r="BM46" s="461"/>
      <c r="BN46" s="461"/>
      <c r="BO46" s="461"/>
      <c r="BP46" s="462"/>
      <c r="BQ46" s="460"/>
      <c r="BR46" s="461"/>
      <c r="BS46" s="461"/>
      <c r="BT46" s="461"/>
      <c r="BU46" s="461"/>
      <c r="BV46" s="461"/>
      <c r="BW46" s="461"/>
      <c r="BX46" s="461"/>
      <c r="BY46" s="461"/>
      <c r="BZ46" s="461"/>
      <c r="CA46" s="461"/>
      <c r="CB46" s="462"/>
    </row>
    <row r="47" spans="1:80" x14ac:dyDescent="0.2">
      <c r="A47" s="359" t="s">
        <v>282</v>
      </c>
      <c r="B47" s="360"/>
      <c r="C47" s="360"/>
      <c r="D47" s="361"/>
      <c r="E47" s="465" t="s">
        <v>280</v>
      </c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7"/>
      <c r="BE47" s="329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9"/>
      <c r="BQ47" s="329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9"/>
    </row>
    <row r="48" spans="1:80" ht="15.75" x14ac:dyDescent="0.2">
      <c r="A48" s="373"/>
      <c r="B48" s="374"/>
      <c r="C48" s="374"/>
      <c r="D48" s="375"/>
      <c r="E48" s="476" t="s">
        <v>283</v>
      </c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8"/>
      <c r="BE48" s="460"/>
      <c r="BF48" s="461"/>
      <c r="BG48" s="461"/>
      <c r="BH48" s="461"/>
      <c r="BI48" s="461"/>
      <c r="BJ48" s="461"/>
      <c r="BK48" s="461"/>
      <c r="BL48" s="461"/>
      <c r="BM48" s="461"/>
      <c r="BN48" s="461"/>
      <c r="BO48" s="461"/>
      <c r="BP48" s="462"/>
      <c r="BQ48" s="460"/>
      <c r="BR48" s="461"/>
      <c r="BS48" s="461"/>
      <c r="BT48" s="461"/>
      <c r="BU48" s="461"/>
      <c r="BV48" s="461"/>
      <c r="BW48" s="461"/>
      <c r="BX48" s="461"/>
      <c r="BY48" s="461"/>
      <c r="BZ48" s="461"/>
      <c r="CA48" s="461"/>
      <c r="CB48" s="462"/>
    </row>
    <row r="49" spans="1:80" x14ac:dyDescent="0.2">
      <c r="A49" s="359" t="s">
        <v>284</v>
      </c>
      <c r="B49" s="360"/>
      <c r="C49" s="360"/>
      <c r="D49" s="361"/>
      <c r="E49" s="465" t="s">
        <v>280</v>
      </c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7"/>
      <c r="BE49" s="329"/>
      <c r="BF49" s="468"/>
      <c r="BG49" s="468"/>
      <c r="BH49" s="468"/>
      <c r="BI49" s="468"/>
      <c r="BJ49" s="468"/>
      <c r="BK49" s="468"/>
      <c r="BL49" s="468"/>
      <c r="BM49" s="468"/>
      <c r="BN49" s="468"/>
      <c r="BO49" s="468"/>
      <c r="BP49" s="469"/>
      <c r="BQ49" s="329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9"/>
    </row>
    <row r="50" spans="1:80" ht="15.75" x14ac:dyDescent="0.2">
      <c r="A50" s="373"/>
      <c r="B50" s="374"/>
      <c r="C50" s="374"/>
      <c r="D50" s="375"/>
      <c r="E50" s="476" t="s">
        <v>283</v>
      </c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8"/>
      <c r="BE50" s="460"/>
      <c r="BF50" s="461"/>
      <c r="BG50" s="461"/>
      <c r="BH50" s="461"/>
      <c r="BI50" s="461"/>
      <c r="BJ50" s="461"/>
      <c r="BK50" s="461"/>
      <c r="BL50" s="461"/>
      <c r="BM50" s="461"/>
      <c r="BN50" s="461"/>
      <c r="BO50" s="461"/>
      <c r="BP50" s="462"/>
      <c r="BQ50" s="460"/>
      <c r="BR50" s="461"/>
      <c r="BS50" s="461"/>
      <c r="BT50" s="461"/>
      <c r="BU50" s="461"/>
      <c r="BV50" s="461"/>
      <c r="BW50" s="461"/>
      <c r="BX50" s="461"/>
      <c r="BY50" s="461"/>
      <c r="BZ50" s="461"/>
      <c r="CA50" s="461"/>
      <c r="CB50" s="462"/>
    </row>
    <row r="51" spans="1:80" x14ac:dyDescent="0.2">
      <c r="A51" s="359">
        <v>3</v>
      </c>
      <c r="B51" s="360"/>
      <c r="C51" s="360"/>
      <c r="D51" s="361"/>
      <c r="E51" s="479" t="s">
        <v>285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480"/>
      <c r="BE51" s="329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9"/>
      <c r="BQ51" s="329">
        <v>321800</v>
      </c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9"/>
    </row>
    <row r="52" spans="1:80" x14ac:dyDescent="0.2">
      <c r="A52" s="373"/>
      <c r="B52" s="374"/>
      <c r="C52" s="374"/>
      <c r="D52" s="375"/>
      <c r="E52" s="488" t="s">
        <v>286</v>
      </c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D52" s="490"/>
      <c r="BE52" s="460"/>
      <c r="BF52" s="461"/>
      <c r="BG52" s="461"/>
      <c r="BH52" s="461"/>
      <c r="BI52" s="461"/>
      <c r="BJ52" s="461"/>
      <c r="BK52" s="461"/>
      <c r="BL52" s="461"/>
      <c r="BM52" s="461"/>
      <c r="BN52" s="461"/>
      <c r="BO52" s="461"/>
      <c r="BP52" s="462"/>
      <c r="BQ52" s="460"/>
      <c r="BR52" s="461"/>
      <c r="BS52" s="461"/>
      <c r="BT52" s="461"/>
      <c r="BU52" s="461"/>
      <c r="BV52" s="461"/>
      <c r="BW52" s="461"/>
      <c r="BX52" s="461"/>
      <c r="BY52" s="461"/>
      <c r="BZ52" s="461"/>
      <c r="CA52" s="461"/>
      <c r="CB52" s="462"/>
    </row>
    <row r="53" spans="1:80" x14ac:dyDescent="0.2">
      <c r="A53" s="159"/>
      <c r="B53" s="279"/>
      <c r="C53" s="279"/>
      <c r="D53" s="280"/>
      <c r="E53" s="156" t="s">
        <v>230</v>
      </c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2"/>
      <c r="BE53" s="159" t="s">
        <v>65</v>
      </c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80"/>
      <c r="BQ53" s="166">
        <f>BQ33+BQ40+BQ45+BQ51</f>
        <v>1905800</v>
      </c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8"/>
    </row>
    <row r="54" spans="1:80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80" s="32" customFormat="1" ht="11.25" x14ac:dyDescent="0.2">
      <c r="A55" s="487" t="s">
        <v>287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7"/>
      <c r="BZ55" s="487"/>
      <c r="CA55" s="487"/>
      <c r="CB55" s="487"/>
    </row>
    <row r="56" spans="1:80" s="32" customFormat="1" ht="11.25" x14ac:dyDescent="0.2">
      <c r="A56" s="487"/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  <c r="BY56" s="487"/>
      <c r="BZ56" s="487"/>
      <c r="CA56" s="487"/>
      <c r="CB56" s="487"/>
    </row>
    <row r="57" spans="1:80" s="32" customFormat="1" ht="11.25" x14ac:dyDescent="0.2">
      <c r="A57" s="487"/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  <c r="BG57" s="487"/>
      <c r="BH57" s="487"/>
      <c r="BI57" s="487"/>
      <c r="BJ57" s="487"/>
      <c r="BK57" s="487"/>
      <c r="BL57" s="487"/>
      <c r="BM57" s="487"/>
      <c r="BN57" s="487"/>
      <c r="BO57" s="487"/>
      <c r="BP57" s="487"/>
      <c r="BQ57" s="487"/>
      <c r="BR57" s="487"/>
      <c r="BS57" s="487"/>
      <c r="BT57" s="487"/>
      <c r="BU57" s="487"/>
      <c r="BV57" s="487"/>
      <c r="BW57" s="487"/>
      <c r="BX57" s="487"/>
      <c r="BY57" s="487"/>
      <c r="BZ57" s="487"/>
      <c r="CA57" s="487"/>
      <c r="CB57" s="487"/>
    </row>
    <row r="59" spans="1:80" ht="15.75" x14ac:dyDescent="0.25">
      <c r="A59" s="445" t="s">
        <v>497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</row>
    <row r="60" spans="1:80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</row>
    <row r="61" spans="1:80" x14ac:dyDescent="0.2">
      <c r="A61" s="359" t="s">
        <v>205</v>
      </c>
      <c r="B61" s="360"/>
      <c r="C61" s="360"/>
      <c r="D61" s="361"/>
      <c r="E61" s="359" t="s">
        <v>232</v>
      </c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1"/>
      <c r="AJ61" s="359" t="s">
        <v>234</v>
      </c>
      <c r="AK61" s="360"/>
      <c r="AL61" s="360"/>
      <c r="AM61" s="360"/>
      <c r="AN61" s="360"/>
      <c r="AO61" s="360"/>
      <c r="AP61" s="360"/>
      <c r="AQ61" s="360"/>
      <c r="AR61" s="360"/>
      <c r="AS61" s="361"/>
      <c r="AT61" s="359" t="s">
        <v>245</v>
      </c>
      <c r="AU61" s="360"/>
      <c r="AV61" s="360"/>
      <c r="AW61" s="360"/>
      <c r="AX61" s="360"/>
      <c r="AY61" s="360"/>
      <c r="AZ61" s="360"/>
      <c r="BA61" s="360"/>
      <c r="BB61" s="360"/>
      <c r="BC61" s="360"/>
      <c r="BD61" s="361"/>
      <c r="BE61" s="359" t="s">
        <v>235</v>
      </c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1"/>
    </row>
    <row r="62" spans="1:80" x14ac:dyDescent="0.2">
      <c r="A62" s="364" t="s">
        <v>211</v>
      </c>
      <c r="B62" s="362"/>
      <c r="C62" s="362"/>
      <c r="D62" s="363"/>
      <c r="E62" s="364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3"/>
      <c r="AJ62" s="364" t="s">
        <v>498</v>
      </c>
      <c r="AK62" s="362"/>
      <c r="AL62" s="362"/>
      <c r="AM62" s="362"/>
      <c r="AN62" s="362"/>
      <c r="AO62" s="362"/>
      <c r="AP62" s="362"/>
      <c r="AQ62" s="362"/>
      <c r="AR62" s="362"/>
      <c r="AS62" s="363"/>
      <c r="AT62" s="364" t="s">
        <v>247</v>
      </c>
      <c r="AU62" s="362"/>
      <c r="AV62" s="362"/>
      <c r="AW62" s="362"/>
      <c r="AX62" s="362"/>
      <c r="AY62" s="362"/>
      <c r="AZ62" s="362"/>
      <c r="BA62" s="362"/>
      <c r="BB62" s="362"/>
      <c r="BC62" s="362"/>
      <c r="BD62" s="363"/>
      <c r="BE62" s="364" t="s">
        <v>239</v>
      </c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3"/>
    </row>
    <row r="63" spans="1:80" x14ac:dyDescent="0.2">
      <c r="A63" s="364"/>
      <c r="B63" s="362"/>
      <c r="C63" s="362"/>
      <c r="D63" s="363"/>
      <c r="E63" s="364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3"/>
      <c r="AJ63" s="364"/>
      <c r="AK63" s="362"/>
      <c r="AL63" s="362"/>
      <c r="AM63" s="362"/>
      <c r="AN63" s="362"/>
      <c r="AO63" s="362"/>
      <c r="AP63" s="362"/>
      <c r="AQ63" s="362"/>
      <c r="AR63" s="362"/>
      <c r="AS63" s="363"/>
      <c r="AT63" s="364" t="s">
        <v>250</v>
      </c>
      <c r="AU63" s="362"/>
      <c r="AV63" s="362"/>
      <c r="AW63" s="362"/>
      <c r="AX63" s="362"/>
      <c r="AY63" s="362"/>
      <c r="AZ63" s="362"/>
      <c r="BA63" s="362"/>
      <c r="BB63" s="362"/>
      <c r="BC63" s="362"/>
      <c r="BD63" s="363"/>
      <c r="BE63" s="364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3"/>
    </row>
    <row r="64" spans="1:80" x14ac:dyDescent="0.2">
      <c r="A64" s="373"/>
      <c r="B64" s="374"/>
      <c r="C64" s="374"/>
      <c r="D64" s="375"/>
      <c r="E64" s="373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5"/>
      <c r="AJ64" s="373"/>
      <c r="AK64" s="374"/>
      <c r="AL64" s="374"/>
      <c r="AM64" s="374"/>
      <c r="AN64" s="374"/>
      <c r="AO64" s="374"/>
      <c r="AP64" s="374"/>
      <c r="AQ64" s="374"/>
      <c r="AR64" s="374"/>
      <c r="AS64" s="375"/>
      <c r="AT64" s="373" t="s">
        <v>499</v>
      </c>
      <c r="AU64" s="374"/>
      <c r="AV64" s="374"/>
      <c r="AW64" s="374"/>
      <c r="AX64" s="374"/>
      <c r="AY64" s="374"/>
      <c r="AZ64" s="374"/>
      <c r="BA64" s="374"/>
      <c r="BB64" s="374"/>
      <c r="BC64" s="374"/>
      <c r="BD64" s="375"/>
      <c r="BE64" s="373"/>
      <c r="BF64" s="374"/>
      <c r="BG64" s="374"/>
      <c r="BH64" s="374"/>
      <c r="BI64" s="374"/>
      <c r="BJ64" s="374"/>
      <c r="BK64" s="374"/>
      <c r="BL64" s="374"/>
      <c r="BM64" s="374"/>
      <c r="BN64" s="374"/>
      <c r="BO64" s="374"/>
      <c r="BP64" s="374"/>
      <c r="BQ64" s="375"/>
    </row>
    <row r="65" spans="1:69" x14ac:dyDescent="0.2">
      <c r="A65" s="373">
        <v>1</v>
      </c>
      <c r="B65" s="374"/>
      <c r="C65" s="374"/>
      <c r="D65" s="375"/>
      <c r="E65" s="373">
        <v>2</v>
      </c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5"/>
      <c r="AJ65" s="373">
        <v>3</v>
      </c>
      <c r="AK65" s="374"/>
      <c r="AL65" s="374"/>
      <c r="AM65" s="374"/>
      <c r="AN65" s="374"/>
      <c r="AO65" s="374"/>
      <c r="AP65" s="374"/>
      <c r="AQ65" s="374"/>
      <c r="AR65" s="374"/>
      <c r="AS65" s="375"/>
      <c r="AT65" s="373">
        <v>4</v>
      </c>
      <c r="AU65" s="374"/>
      <c r="AV65" s="374"/>
      <c r="AW65" s="374"/>
      <c r="AX65" s="374"/>
      <c r="AY65" s="374"/>
      <c r="AZ65" s="374"/>
      <c r="BA65" s="374"/>
      <c r="BB65" s="374"/>
      <c r="BC65" s="374"/>
      <c r="BD65" s="375"/>
      <c r="BE65" s="373">
        <v>5</v>
      </c>
      <c r="BF65" s="374"/>
      <c r="BG65" s="374"/>
      <c r="BH65" s="374"/>
      <c r="BI65" s="374"/>
      <c r="BJ65" s="374"/>
      <c r="BK65" s="374"/>
      <c r="BL65" s="374"/>
      <c r="BM65" s="374"/>
      <c r="BN65" s="374"/>
      <c r="BO65" s="374"/>
      <c r="BP65" s="374"/>
      <c r="BQ65" s="375"/>
    </row>
    <row r="66" spans="1:69" x14ac:dyDescent="0.2">
      <c r="A66" s="376">
        <v>1</v>
      </c>
      <c r="B66" s="377"/>
      <c r="C66" s="377"/>
      <c r="D66" s="378"/>
      <c r="E66" s="376" t="s">
        <v>500</v>
      </c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8"/>
      <c r="AJ66" s="376">
        <f>BE66/AT66</f>
        <v>10800</v>
      </c>
      <c r="AK66" s="377"/>
      <c r="AL66" s="377"/>
      <c r="AM66" s="377"/>
      <c r="AN66" s="377"/>
      <c r="AO66" s="377"/>
      <c r="AP66" s="377"/>
      <c r="AQ66" s="377"/>
      <c r="AR66" s="377"/>
      <c r="AS66" s="378"/>
      <c r="AT66" s="226">
        <v>3</v>
      </c>
      <c r="AU66" s="227"/>
      <c r="AV66" s="227"/>
      <c r="AW66" s="227"/>
      <c r="AX66" s="227"/>
      <c r="AY66" s="227"/>
      <c r="AZ66" s="227"/>
      <c r="BA66" s="227"/>
      <c r="BB66" s="227"/>
      <c r="BC66" s="227"/>
      <c r="BD66" s="228"/>
      <c r="BE66" s="217">
        <v>32400</v>
      </c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9"/>
    </row>
    <row r="67" spans="1:69" x14ac:dyDescent="0.2">
      <c r="A67" s="458"/>
      <c r="B67" s="388"/>
      <c r="C67" s="388"/>
      <c r="D67" s="459"/>
      <c r="E67" s="45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459"/>
      <c r="AJ67" s="460"/>
      <c r="AK67" s="461"/>
      <c r="AL67" s="461"/>
      <c r="AM67" s="461"/>
      <c r="AN67" s="461"/>
      <c r="AO67" s="461"/>
      <c r="AP67" s="461"/>
      <c r="AQ67" s="461"/>
      <c r="AR67" s="461"/>
      <c r="AS67" s="462"/>
      <c r="AT67" s="460"/>
      <c r="AU67" s="461"/>
      <c r="AV67" s="461"/>
      <c r="AW67" s="461"/>
      <c r="AX67" s="461"/>
      <c r="AY67" s="461"/>
      <c r="AZ67" s="461"/>
      <c r="BA67" s="461"/>
      <c r="BB67" s="461"/>
      <c r="BC67" s="461"/>
      <c r="BD67" s="462"/>
      <c r="BE67" s="460"/>
      <c r="BF67" s="461"/>
      <c r="BG67" s="461"/>
      <c r="BH67" s="461"/>
      <c r="BI67" s="461"/>
      <c r="BJ67" s="461"/>
      <c r="BK67" s="461"/>
      <c r="BL67" s="461"/>
      <c r="BM67" s="461"/>
      <c r="BN67" s="461"/>
      <c r="BO67" s="461"/>
      <c r="BP67" s="461"/>
      <c r="BQ67" s="462"/>
    </row>
    <row r="68" spans="1:69" x14ac:dyDescent="0.2">
      <c r="A68" s="458"/>
      <c r="B68" s="388"/>
      <c r="C68" s="388"/>
      <c r="D68" s="459"/>
      <c r="E68" s="159" t="s">
        <v>230</v>
      </c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80"/>
      <c r="AJ68" s="376" t="s">
        <v>65</v>
      </c>
      <c r="AK68" s="377"/>
      <c r="AL68" s="377"/>
      <c r="AM68" s="377"/>
      <c r="AN68" s="377"/>
      <c r="AO68" s="377"/>
      <c r="AP68" s="377"/>
      <c r="AQ68" s="377"/>
      <c r="AR68" s="377"/>
      <c r="AS68" s="378"/>
      <c r="AT68" s="376" t="s">
        <v>65</v>
      </c>
      <c r="AU68" s="377"/>
      <c r="AV68" s="377"/>
      <c r="AW68" s="377"/>
      <c r="AX68" s="377"/>
      <c r="AY68" s="377"/>
      <c r="AZ68" s="377"/>
      <c r="BA68" s="377"/>
      <c r="BB68" s="377"/>
      <c r="BC68" s="377"/>
      <c r="BD68" s="378"/>
      <c r="BE68" s="446">
        <f>BE66</f>
        <v>32400</v>
      </c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80"/>
    </row>
  </sheetData>
  <mergeCells count="221">
    <mergeCell ref="A67:D67"/>
    <mergeCell ref="E67:AI67"/>
    <mergeCell ref="AJ67:AS67"/>
    <mergeCell ref="AT67:BD67"/>
    <mergeCell ref="BE67:BQ67"/>
    <mergeCell ref="A68:D68"/>
    <mergeCell ref="E68:AI68"/>
    <mergeCell ref="AJ68:AS68"/>
    <mergeCell ref="AT68:BD68"/>
    <mergeCell ref="BE68:BQ68"/>
    <mergeCell ref="A65:D65"/>
    <mergeCell ref="E65:AI65"/>
    <mergeCell ref="AJ65:AS65"/>
    <mergeCell ref="AT65:BD65"/>
    <mergeCell ref="BE65:BQ65"/>
    <mergeCell ref="A66:D66"/>
    <mergeCell ref="E66:AI66"/>
    <mergeCell ref="AJ66:AS66"/>
    <mergeCell ref="AT66:BD66"/>
    <mergeCell ref="BE66:BQ66"/>
    <mergeCell ref="A63:D63"/>
    <mergeCell ref="E63:AI63"/>
    <mergeCell ref="AJ63:AS63"/>
    <mergeCell ref="AT63:BD63"/>
    <mergeCell ref="BE63:BQ63"/>
    <mergeCell ref="A64:D64"/>
    <mergeCell ref="E64:AI64"/>
    <mergeCell ref="AJ64:AS64"/>
    <mergeCell ref="AT64:BD64"/>
    <mergeCell ref="BE64:BQ64"/>
    <mergeCell ref="A59:BQ59"/>
    <mergeCell ref="A61:D61"/>
    <mergeCell ref="E61:AI61"/>
    <mergeCell ref="AJ61:AS61"/>
    <mergeCell ref="AT61:BD61"/>
    <mergeCell ref="BE61:BQ61"/>
    <mergeCell ref="A62:D62"/>
    <mergeCell ref="E62:AI62"/>
    <mergeCell ref="AJ62:AS62"/>
    <mergeCell ref="AT62:BD62"/>
    <mergeCell ref="BE62:BQ62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51181102362204722" right="0" top="0.15748031496062992" bottom="0.15748031496062992" header="0" footer="0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9"/>
  <sheetViews>
    <sheetView workbookViewId="0">
      <selection activeCell="AN39" sqref="AN39:BA39"/>
    </sheetView>
  </sheetViews>
  <sheetFormatPr defaultColWidth="1" defaultRowHeight="12.75" x14ac:dyDescent="0.2"/>
  <cols>
    <col min="1" max="17" width="1" style="1"/>
    <col min="18" max="18" width="4.5703125" style="1" customWidth="1"/>
    <col min="19" max="32" width="1" style="1"/>
    <col min="33" max="33" width="3.85546875" style="1" customWidth="1"/>
    <col min="34" max="34" width="1" style="1"/>
    <col min="35" max="35" width="1.28515625" style="1" customWidth="1"/>
    <col min="36" max="16384" width="1" style="1"/>
  </cols>
  <sheetData>
    <row r="1" spans="1:84" s="24" customFormat="1" ht="15.75" x14ac:dyDescent="0.25">
      <c r="A1" s="492" t="s">
        <v>288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  <c r="BK1" s="492"/>
      <c r="BL1" s="492"/>
      <c r="BM1" s="492"/>
      <c r="BN1" s="492"/>
      <c r="BO1" s="492"/>
      <c r="BP1" s="492"/>
      <c r="BQ1" s="492"/>
      <c r="BR1" s="492"/>
      <c r="BS1" s="492"/>
      <c r="BT1" s="492"/>
      <c r="BU1" s="492"/>
      <c r="BV1" s="492"/>
      <c r="BW1" s="492"/>
      <c r="BX1" s="492"/>
      <c r="BY1" s="492"/>
      <c r="BZ1" s="492"/>
      <c r="CA1" s="492"/>
      <c r="CB1" s="492"/>
      <c r="CC1" s="492"/>
      <c r="CD1" s="492"/>
      <c r="CE1" s="492"/>
      <c r="CF1" s="492"/>
    </row>
    <row r="2" spans="1:84" s="26" customFormat="1" ht="9.7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84" s="24" customFormat="1" ht="15.75" x14ac:dyDescent="0.25">
      <c r="A3" s="86" t="s">
        <v>202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91" t="s">
        <v>439</v>
      </c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86"/>
      <c r="CD3" s="86"/>
      <c r="CE3" s="86"/>
      <c r="CF3" s="86"/>
    </row>
    <row r="4" spans="1:84" s="26" customFormat="1" ht="9.7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</row>
    <row r="5" spans="1:84" s="24" customFormat="1" ht="15.75" x14ac:dyDescent="0.25">
      <c r="A5" s="86" t="s">
        <v>203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493" t="s">
        <v>428</v>
      </c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86"/>
      <c r="CD5" s="86"/>
      <c r="CE5" s="86"/>
      <c r="CF5" s="86"/>
    </row>
    <row r="7" spans="1:84" x14ac:dyDescent="0.2">
      <c r="A7" s="359" t="s">
        <v>205</v>
      </c>
      <c r="B7" s="360"/>
      <c r="C7" s="360"/>
      <c r="D7" s="361"/>
      <c r="E7" s="359" t="s">
        <v>177</v>
      </c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1"/>
      <c r="AN7" s="359" t="s">
        <v>289</v>
      </c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1"/>
      <c r="BB7" s="359" t="s">
        <v>234</v>
      </c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1"/>
      <c r="BN7" s="359" t="s">
        <v>290</v>
      </c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1"/>
    </row>
    <row r="8" spans="1:84" x14ac:dyDescent="0.2">
      <c r="A8" s="364" t="s">
        <v>211</v>
      </c>
      <c r="B8" s="362"/>
      <c r="C8" s="362"/>
      <c r="D8" s="363"/>
      <c r="E8" s="364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3"/>
      <c r="AN8" s="364" t="s">
        <v>291</v>
      </c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3"/>
      <c r="BB8" s="364" t="s">
        <v>246</v>
      </c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3"/>
      <c r="BN8" s="364" t="s">
        <v>292</v>
      </c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3"/>
    </row>
    <row r="9" spans="1:84" x14ac:dyDescent="0.2">
      <c r="A9" s="364"/>
      <c r="B9" s="362"/>
      <c r="C9" s="362"/>
      <c r="D9" s="363"/>
      <c r="E9" s="364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3"/>
      <c r="AN9" s="364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3"/>
      <c r="BB9" s="364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3"/>
      <c r="BN9" s="364" t="s">
        <v>293</v>
      </c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3"/>
    </row>
    <row r="10" spans="1:84" x14ac:dyDescent="0.2">
      <c r="A10" s="370">
        <v>1</v>
      </c>
      <c r="B10" s="371"/>
      <c r="C10" s="371"/>
      <c r="D10" s="380"/>
      <c r="E10" s="370">
        <v>2</v>
      </c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80"/>
      <c r="AN10" s="370">
        <v>3</v>
      </c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80"/>
      <c r="BB10" s="370">
        <v>4</v>
      </c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80"/>
      <c r="BN10" s="370">
        <v>5</v>
      </c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80"/>
    </row>
    <row r="11" spans="1:84" x14ac:dyDescent="0.2">
      <c r="A11" s="376">
        <v>1</v>
      </c>
      <c r="B11" s="377"/>
      <c r="C11" s="377"/>
      <c r="D11" s="378"/>
      <c r="E11" s="458" t="s">
        <v>440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459"/>
      <c r="AN11" s="376">
        <v>500</v>
      </c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8"/>
      <c r="BB11" s="159">
        <v>9</v>
      </c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80"/>
      <c r="BN11" s="226">
        <f>AN11*BB11</f>
        <v>4500</v>
      </c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8"/>
    </row>
    <row r="12" spans="1:84" x14ac:dyDescent="0.2">
      <c r="A12" s="376">
        <v>2</v>
      </c>
      <c r="B12" s="377"/>
      <c r="C12" s="377"/>
      <c r="D12" s="378"/>
      <c r="E12" s="494" t="s">
        <v>441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495"/>
      <c r="AN12" s="376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8"/>
      <c r="BB12" s="15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80"/>
      <c r="BN12" s="226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8"/>
    </row>
    <row r="13" spans="1:84" x14ac:dyDescent="0.2">
      <c r="A13" s="458"/>
      <c r="B13" s="388"/>
      <c r="C13" s="388"/>
      <c r="D13" s="459"/>
      <c r="E13" s="156" t="s">
        <v>230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2"/>
      <c r="AN13" s="376" t="s">
        <v>65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8"/>
      <c r="BB13" s="159" t="s">
        <v>65</v>
      </c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80"/>
      <c r="BN13" s="271">
        <f>BN11+BN12</f>
        <v>4500</v>
      </c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</row>
    <row r="14" spans="1:84" s="4" customFormat="1" ht="15.75" x14ac:dyDescent="0.25">
      <c r="A14" s="81"/>
      <c r="B14" s="81"/>
      <c r="C14" s="81"/>
      <c r="D14" s="81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1"/>
      <c r="CD14" s="1"/>
      <c r="CE14" s="1"/>
      <c r="CF14" s="1"/>
    </row>
    <row r="15" spans="1:84" s="24" customFormat="1" ht="15.75" x14ac:dyDescent="0.25">
      <c r="A15" s="86" t="s">
        <v>202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491" t="s">
        <v>442</v>
      </c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491"/>
      <c r="BE15" s="491"/>
      <c r="BF15" s="491"/>
      <c r="BG15" s="491"/>
      <c r="BH15" s="491"/>
      <c r="BI15" s="491"/>
      <c r="BJ15" s="491"/>
      <c r="BK15" s="491"/>
      <c r="BL15" s="491"/>
      <c r="BM15" s="491"/>
      <c r="BN15" s="491"/>
      <c r="BO15" s="491"/>
      <c r="BP15" s="491"/>
      <c r="BQ15" s="491"/>
      <c r="BR15" s="491"/>
      <c r="BS15" s="491"/>
      <c r="BT15" s="491"/>
      <c r="BU15" s="491"/>
      <c r="BV15" s="491"/>
      <c r="BW15" s="491"/>
      <c r="BX15" s="491"/>
      <c r="BY15" s="491"/>
      <c r="BZ15" s="491"/>
      <c r="CA15" s="491"/>
      <c r="CB15" s="491"/>
      <c r="CC15" s="1"/>
      <c r="CD15" s="1"/>
      <c r="CE15" s="1"/>
      <c r="CF15" s="1"/>
    </row>
    <row r="16" spans="1:84" s="26" customForma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"/>
      <c r="CD16" s="1"/>
      <c r="CE16" s="1"/>
      <c r="CF16" s="1"/>
    </row>
    <row r="17" spans="1:84" s="24" customFormat="1" ht="15.75" x14ac:dyDescent="0.25">
      <c r="A17" s="86" t="s">
        <v>203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5"/>
      <c r="AI17" s="85"/>
      <c r="AJ17" s="85"/>
      <c r="AK17" s="85"/>
      <c r="AL17" s="85"/>
      <c r="AM17" s="85"/>
      <c r="AN17" s="493" t="s">
        <v>443</v>
      </c>
      <c r="AO17" s="493"/>
      <c r="AP17" s="493"/>
      <c r="AQ17" s="493"/>
      <c r="AR17" s="493"/>
      <c r="AS17" s="493"/>
      <c r="AT17" s="493"/>
      <c r="AU17" s="493"/>
      <c r="AV17" s="377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85"/>
      <c r="CD17" s="85"/>
      <c r="CE17" s="85"/>
      <c r="CF17" s="85"/>
    </row>
    <row r="18" spans="1:84" s="26" customForma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s="24" customFormat="1" ht="15.75" x14ac:dyDescent="0.25">
      <c r="A19" s="359" t="s">
        <v>205</v>
      </c>
      <c r="B19" s="360"/>
      <c r="C19" s="360"/>
      <c r="D19" s="361"/>
      <c r="E19" s="359" t="s">
        <v>177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1"/>
      <c r="AN19" s="359" t="s">
        <v>289</v>
      </c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1"/>
      <c r="BB19" s="359" t="s">
        <v>234</v>
      </c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1"/>
      <c r="BN19" s="359" t="s">
        <v>290</v>
      </c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1"/>
      <c r="CC19" s="1"/>
      <c r="CD19" s="1"/>
      <c r="CE19" s="1"/>
      <c r="CF19" s="1"/>
    </row>
    <row r="20" spans="1:84" x14ac:dyDescent="0.2">
      <c r="A20" s="364" t="s">
        <v>211</v>
      </c>
      <c r="B20" s="362"/>
      <c r="C20" s="362"/>
      <c r="D20" s="363"/>
      <c r="E20" s="364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3"/>
      <c r="AN20" s="364" t="s">
        <v>291</v>
      </c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3"/>
      <c r="BB20" s="364" t="s">
        <v>246</v>
      </c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3"/>
      <c r="BN20" s="364" t="s">
        <v>292</v>
      </c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3"/>
    </row>
    <row r="21" spans="1:84" x14ac:dyDescent="0.2">
      <c r="A21" s="364"/>
      <c r="B21" s="362"/>
      <c r="C21" s="362"/>
      <c r="D21" s="363"/>
      <c r="E21" s="364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3"/>
      <c r="AN21" s="364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3"/>
      <c r="BB21" s="364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3"/>
      <c r="BN21" s="364" t="s">
        <v>293</v>
      </c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  <c r="CA21" s="362"/>
      <c r="CB21" s="363"/>
    </row>
    <row r="22" spans="1:84" x14ac:dyDescent="0.2">
      <c r="A22" s="370">
        <v>1</v>
      </c>
      <c r="B22" s="371"/>
      <c r="C22" s="371"/>
      <c r="D22" s="380"/>
      <c r="E22" s="370">
        <v>2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80"/>
      <c r="AN22" s="370">
        <v>3</v>
      </c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80"/>
      <c r="BB22" s="370">
        <v>4</v>
      </c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80"/>
      <c r="BN22" s="370">
        <v>5</v>
      </c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80"/>
    </row>
    <row r="23" spans="1:84" x14ac:dyDescent="0.2">
      <c r="A23" s="376">
        <v>1</v>
      </c>
      <c r="B23" s="377"/>
      <c r="C23" s="377"/>
      <c r="D23" s="378"/>
      <c r="E23" s="494" t="s">
        <v>444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495"/>
      <c r="AN23" s="226">
        <f>BN23/BB23</f>
        <v>877.77777777777783</v>
      </c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8"/>
      <c r="BB23" s="159">
        <v>18</v>
      </c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80"/>
      <c r="BN23" s="226">
        <v>15800</v>
      </c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8"/>
    </row>
    <row r="24" spans="1:84" x14ac:dyDescent="0.2">
      <c r="A24" s="376"/>
      <c r="B24" s="377"/>
      <c r="C24" s="377"/>
      <c r="D24" s="378"/>
      <c r="E24" s="159" t="s">
        <v>230</v>
      </c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80"/>
      <c r="AN24" s="376" t="s">
        <v>65</v>
      </c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8"/>
      <c r="BB24" s="159" t="s">
        <v>65</v>
      </c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80"/>
      <c r="BN24" s="226">
        <f>BN23</f>
        <v>15800</v>
      </c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8"/>
    </row>
    <row r="25" spans="1:84" x14ac:dyDescent="0.2">
      <c r="A25" s="81"/>
      <c r="B25" s="81"/>
      <c r="C25" s="81"/>
      <c r="D25" s="81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</row>
    <row r="26" spans="1:84" ht="15.75" x14ac:dyDescent="0.25">
      <c r="A26" s="502" t="s">
        <v>294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/>
      <c r="BX26" s="502"/>
      <c r="BY26" s="502"/>
      <c r="BZ26" s="502"/>
      <c r="CA26" s="502"/>
      <c r="CB26" s="502"/>
      <c r="CC26" s="86"/>
      <c r="CD26" s="86"/>
      <c r="CE26" s="86"/>
      <c r="CF26" s="86"/>
    </row>
    <row r="27" spans="1:8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6"/>
      <c r="CD27" s="26"/>
      <c r="CE27" s="26"/>
      <c r="CF27" s="26"/>
    </row>
    <row r="28" spans="1:84" ht="15.75" x14ac:dyDescent="0.25">
      <c r="A28" s="86" t="s">
        <v>202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491" t="s">
        <v>445</v>
      </c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1"/>
      <c r="BW28" s="491"/>
      <c r="BX28" s="491"/>
      <c r="BY28" s="491"/>
      <c r="BZ28" s="491"/>
      <c r="CA28" s="491"/>
      <c r="CB28" s="491"/>
      <c r="CC28" s="86"/>
      <c r="CD28" s="86"/>
      <c r="CE28" s="86"/>
      <c r="CF28" s="86"/>
    </row>
    <row r="29" spans="1:84" s="4" customFormat="1" ht="15.7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6"/>
      <c r="CD29" s="26"/>
      <c r="CE29" s="26"/>
      <c r="CF29" s="26"/>
    </row>
    <row r="30" spans="1:84" s="24" customFormat="1" ht="15.75" x14ac:dyDescent="0.25">
      <c r="A30" s="86" t="s">
        <v>203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493" t="s">
        <v>428</v>
      </c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86"/>
      <c r="CE30" s="86"/>
      <c r="CF30" s="86"/>
    </row>
    <row r="31" spans="1:84" s="26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s="24" customFormat="1" ht="15.75" x14ac:dyDescent="0.25">
      <c r="A32" s="359" t="s">
        <v>205</v>
      </c>
      <c r="B32" s="360"/>
      <c r="C32" s="360"/>
      <c r="D32" s="361"/>
      <c r="E32" s="359" t="s">
        <v>232</v>
      </c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1"/>
      <c r="AN32" s="359" t="s">
        <v>295</v>
      </c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1"/>
      <c r="BB32" s="359" t="s">
        <v>296</v>
      </c>
      <c r="BC32" s="360"/>
      <c r="BD32" s="360"/>
      <c r="BE32" s="360"/>
      <c r="BF32" s="360"/>
      <c r="BG32" s="360"/>
      <c r="BH32" s="360"/>
      <c r="BI32" s="361"/>
      <c r="BJ32" s="359" t="s">
        <v>297</v>
      </c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1"/>
      <c r="CC32" s="1"/>
      <c r="CD32" s="1"/>
      <c r="CE32" s="1"/>
      <c r="CF32" s="1"/>
    </row>
    <row r="33" spans="1:84" s="26" customFormat="1" x14ac:dyDescent="0.2">
      <c r="A33" s="364" t="s">
        <v>211</v>
      </c>
      <c r="B33" s="362"/>
      <c r="C33" s="362"/>
      <c r="D33" s="363"/>
      <c r="E33" s="364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3"/>
      <c r="AN33" s="364" t="s">
        <v>298</v>
      </c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3"/>
      <c r="BB33" s="364" t="s">
        <v>299</v>
      </c>
      <c r="BC33" s="362"/>
      <c r="BD33" s="362"/>
      <c r="BE33" s="362"/>
      <c r="BF33" s="362"/>
      <c r="BG33" s="362"/>
      <c r="BH33" s="362"/>
      <c r="BI33" s="363"/>
      <c r="BJ33" s="364" t="s">
        <v>300</v>
      </c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3"/>
      <c r="CC33" s="1"/>
      <c r="CD33" s="1"/>
      <c r="CE33" s="1"/>
      <c r="CF33" s="1"/>
    </row>
    <row r="34" spans="1:84" s="24" customFormat="1" ht="15.75" x14ac:dyDescent="0.25">
      <c r="A34" s="364"/>
      <c r="B34" s="362"/>
      <c r="C34" s="362"/>
      <c r="D34" s="363"/>
      <c r="E34" s="364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3"/>
      <c r="AN34" s="364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3"/>
      <c r="BB34" s="364"/>
      <c r="BC34" s="362"/>
      <c r="BD34" s="362"/>
      <c r="BE34" s="362"/>
      <c r="BF34" s="362"/>
      <c r="BG34" s="362"/>
      <c r="BH34" s="362"/>
      <c r="BI34" s="363"/>
      <c r="BJ34" s="364" t="s">
        <v>301</v>
      </c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3"/>
      <c r="CC34" s="1"/>
      <c r="CD34" s="1"/>
      <c r="CE34" s="1"/>
      <c r="CF34" s="1"/>
    </row>
    <row r="35" spans="1:84" x14ac:dyDescent="0.2">
      <c r="A35" s="364"/>
      <c r="B35" s="362"/>
      <c r="C35" s="362"/>
      <c r="D35" s="363"/>
      <c r="E35" s="364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3"/>
      <c r="AN35" s="364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3"/>
      <c r="BB35" s="364"/>
      <c r="BC35" s="362"/>
      <c r="BD35" s="362"/>
      <c r="BE35" s="362"/>
      <c r="BF35" s="362"/>
      <c r="BG35" s="362"/>
      <c r="BH35" s="362"/>
      <c r="BI35" s="363"/>
      <c r="BJ35" s="364" t="s">
        <v>302</v>
      </c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3"/>
    </row>
    <row r="36" spans="1:84" x14ac:dyDescent="0.2">
      <c r="A36" s="370">
        <v>1</v>
      </c>
      <c r="B36" s="371"/>
      <c r="C36" s="371"/>
      <c r="D36" s="380"/>
      <c r="E36" s="370">
        <v>2</v>
      </c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80"/>
      <c r="AN36" s="370">
        <v>3</v>
      </c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80"/>
      <c r="BB36" s="370">
        <v>4</v>
      </c>
      <c r="BC36" s="371"/>
      <c r="BD36" s="371"/>
      <c r="BE36" s="371"/>
      <c r="BF36" s="371"/>
      <c r="BG36" s="371"/>
      <c r="BH36" s="371"/>
      <c r="BI36" s="380"/>
      <c r="BJ36" s="370">
        <v>5</v>
      </c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80"/>
    </row>
    <row r="37" spans="1:84" x14ac:dyDescent="0.2">
      <c r="A37" s="376">
        <v>1</v>
      </c>
      <c r="B37" s="377"/>
      <c r="C37" s="377"/>
      <c r="D37" s="378"/>
      <c r="E37" s="496" t="s">
        <v>446</v>
      </c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8"/>
      <c r="AN37" s="460">
        <v>10673092.359999999</v>
      </c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2"/>
      <c r="BB37" s="159">
        <v>1.5</v>
      </c>
      <c r="BC37" s="279"/>
      <c r="BD37" s="279"/>
      <c r="BE37" s="279"/>
      <c r="BF37" s="279"/>
      <c r="BG37" s="279"/>
      <c r="BH37" s="279"/>
      <c r="BI37" s="280"/>
      <c r="BJ37" s="232">
        <f>AN37*BB37/100</f>
        <v>160096.3854</v>
      </c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4"/>
    </row>
    <row r="38" spans="1:84" x14ac:dyDescent="0.2">
      <c r="A38" s="376">
        <v>2</v>
      </c>
      <c r="B38" s="377"/>
      <c r="C38" s="377"/>
      <c r="D38" s="378"/>
      <c r="E38" s="496" t="s">
        <v>447</v>
      </c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8"/>
      <c r="AN38" s="460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2"/>
      <c r="BB38" s="159">
        <v>2.2000000000000002</v>
      </c>
      <c r="BC38" s="279"/>
      <c r="BD38" s="279"/>
      <c r="BE38" s="279"/>
      <c r="BF38" s="279"/>
      <c r="BG38" s="279"/>
      <c r="BH38" s="279"/>
      <c r="BI38" s="280"/>
      <c r="BJ38" s="232">
        <v>161924</v>
      </c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4"/>
    </row>
    <row r="39" spans="1:84" x14ac:dyDescent="0.2">
      <c r="A39" s="376">
        <v>3</v>
      </c>
      <c r="B39" s="377"/>
      <c r="C39" s="377"/>
      <c r="D39" s="378"/>
      <c r="E39" s="496" t="s">
        <v>448</v>
      </c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8"/>
      <c r="AN39" s="460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61"/>
      <c r="BA39" s="462"/>
      <c r="BB39" s="159"/>
      <c r="BC39" s="279"/>
      <c r="BD39" s="279"/>
      <c r="BE39" s="279"/>
      <c r="BF39" s="279"/>
      <c r="BG39" s="279"/>
      <c r="BH39" s="279"/>
      <c r="BI39" s="280"/>
      <c r="BJ39" s="232">
        <v>11500</v>
      </c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4"/>
    </row>
    <row r="40" spans="1:84" ht="25.5" customHeight="1" x14ac:dyDescent="0.2">
      <c r="A40" s="376">
        <v>4</v>
      </c>
      <c r="B40" s="377"/>
      <c r="C40" s="377"/>
      <c r="D40" s="378"/>
      <c r="E40" s="499" t="s">
        <v>449</v>
      </c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1"/>
      <c r="AN40" s="460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2"/>
      <c r="BB40" s="159"/>
      <c r="BC40" s="279"/>
      <c r="BD40" s="279"/>
      <c r="BE40" s="279"/>
      <c r="BF40" s="279"/>
      <c r="BG40" s="279"/>
      <c r="BH40" s="279"/>
      <c r="BI40" s="280"/>
      <c r="BJ40" s="232">
        <v>1000</v>
      </c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4"/>
    </row>
    <row r="41" spans="1:84" x14ac:dyDescent="0.2">
      <c r="A41" s="458"/>
      <c r="B41" s="388"/>
      <c r="C41" s="388"/>
      <c r="D41" s="459"/>
      <c r="E41" s="156" t="s">
        <v>230</v>
      </c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2"/>
      <c r="AN41" s="156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2"/>
      <c r="BB41" s="159" t="s">
        <v>65</v>
      </c>
      <c r="BC41" s="279"/>
      <c r="BD41" s="279"/>
      <c r="BE41" s="279"/>
      <c r="BF41" s="279"/>
      <c r="BG41" s="279"/>
      <c r="BH41" s="279"/>
      <c r="BI41" s="280"/>
      <c r="BJ41" s="211">
        <f>BJ37+BJ38+BJ39+BJ40</f>
        <v>334520.38540000003</v>
      </c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3"/>
    </row>
    <row r="42" spans="1:84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s="4" customFormat="1" ht="15.75" x14ac:dyDescent="0.25">
      <c r="A44" s="502" t="s">
        <v>303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  <c r="CC44" s="86"/>
      <c r="CD44" s="86"/>
      <c r="CE44" s="86"/>
      <c r="CF44" s="86"/>
    </row>
    <row r="45" spans="1:84" s="24" customFormat="1" ht="15.7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6"/>
      <c r="CD45" s="26"/>
      <c r="CE45" s="26"/>
      <c r="CF45" s="26"/>
    </row>
    <row r="46" spans="1:84" s="24" customFormat="1" ht="15.75" x14ac:dyDescent="0.25">
      <c r="A46" s="86" t="s">
        <v>202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86"/>
      <c r="CD46" s="86"/>
      <c r="CE46" s="86"/>
      <c r="CF46" s="86"/>
    </row>
    <row r="47" spans="1:84" s="26" customFormat="1" ht="9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spans="1:84" s="24" customFormat="1" ht="15.75" x14ac:dyDescent="0.25">
      <c r="A48" s="86" t="s">
        <v>203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  <c r="BQ48" s="493"/>
      <c r="BR48" s="493"/>
      <c r="BS48" s="493"/>
      <c r="BT48" s="493"/>
      <c r="BU48" s="493"/>
      <c r="BV48" s="493"/>
      <c r="BW48" s="493"/>
      <c r="BX48" s="493"/>
      <c r="BY48" s="493"/>
      <c r="BZ48" s="493"/>
      <c r="CA48" s="493"/>
      <c r="CB48" s="493"/>
      <c r="CC48" s="86"/>
      <c r="CD48" s="86"/>
      <c r="CE48" s="86"/>
      <c r="CF48" s="86"/>
    </row>
    <row r="49" spans="1:84" s="26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s="24" customFormat="1" ht="15.75" x14ac:dyDescent="0.25">
      <c r="A50" s="359" t="s">
        <v>205</v>
      </c>
      <c r="B50" s="360"/>
      <c r="C50" s="360"/>
      <c r="D50" s="361"/>
      <c r="E50" s="359" t="s">
        <v>177</v>
      </c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9" t="s">
        <v>289</v>
      </c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1"/>
      <c r="BB50" s="359" t="s">
        <v>234</v>
      </c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1"/>
      <c r="BN50" s="359" t="s">
        <v>290</v>
      </c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1"/>
      <c r="CC50" s="1"/>
      <c r="CD50" s="1"/>
      <c r="CE50" s="1"/>
      <c r="CF50" s="1"/>
    </row>
    <row r="51" spans="1:84" x14ac:dyDescent="0.2">
      <c r="A51" s="364" t="s">
        <v>211</v>
      </c>
      <c r="B51" s="362"/>
      <c r="C51" s="362"/>
      <c r="D51" s="363"/>
      <c r="E51" s="364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3"/>
      <c r="AN51" s="364" t="s">
        <v>291</v>
      </c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3"/>
      <c r="BB51" s="364" t="s">
        <v>246</v>
      </c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3"/>
      <c r="BN51" s="364" t="s">
        <v>292</v>
      </c>
      <c r="BO51" s="362"/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3"/>
    </row>
    <row r="52" spans="1:84" x14ac:dyDescent="0.2">
      <c r="A52" s="364"/>
      <c r="B52" s="362"/>
      <c r="C52" s="362"/>
      <c r="D52" s="363"/>
      <c r="E52" s="364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3"/>
      <c r="AN52" s="364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3"/>
      <c r="BB52" s="364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3"/>
      <c r="BN52" s="364" t="s">
        <v>293</v>
      </c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3"/>
    </row>
    <row r="53" spans="1:84" x14ac:dyDescent="0.2">
      <c r="A53" s="370">
        <v>1</v>
      </c>
      <c r="B53" s="371"/>
      <c r="C53" s="371"/>
      <c r="D53" s="380"/>
      <c r="E53" s="370">
        <v>2</v>
      </c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80"/>
      <c r="AN53" s="370">
        <v>3</v>
      </c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80"/>
      <c r="BB53" s="370">
        <v>4</v>
      </c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80"/>
      <c r="BN53" s="370">
        <v>5</v>
      </c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80"/>
    </row>
    <row r="54" spans="1:84" x14ac:dyDescent="0.2">
      <c r="A54" s="458"/>
      <c r="B54" s="388"/>
      <c r="C54" s="388"/>
      <c r="D54" s="459"/>
      <c r="E54" s="45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459"/>
      <c r="AN54" s="460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2"/>
      <c r="BB54" s="156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2"/>
      <c r="BN54" s="460"/>
      <c r="BO54" s="461"/>
      <c r="BP54" s="461"/>
      <c r="BQ54" s="461"/>
      <c r="BR54" s="461"/>
      <c r="BS54" s="461"/>
      <c r="BT54" s="461"/>
      <c r="BU54" s="461"/>
      <c r="BV54" s="461"/>
      <c r="BW54" s="461"/>
      <c r="BX54" s="461"/>
      <c r="BY54" s="461"/>
      <c r="BZ54" s="461"/>
      <c r="CA54" s="461"/>
      <c r="CB54" s="462"/>
    </row>
    <row r="55" spans="1:84" x14ac:dyDescent="0.2">
      <c r="A55" s="458"/>
      <c r="B55" s="388"/>
      <c r="C55" s="388"/>
      <c r="D55" s="459"/>
      <c r="E55" s="156" t="s">
        <v>230</v>
      </c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2"/>
      <c r="AN55" s="376" t="s">
        <v>65</v>
      </c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8"/>
      <c r="BB55" s="159" t="s">
        <v>65</v>
      </c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80"/>
      <c r="BN55" s="460"/>
      <c r="BO55" s="461"/>
      <c r="BP55" s="461"/>
      <c r="BQ55" s="461"/>
      <c r="BR55" s="461"/>
      <c r="BS55" s="461"/>
      <c r="BT55" s="461"/>
      <c r="BU55" s="461"/>
      <c r="BV55" s="461"/>
      <c r="BW55" s="461"/>
      <c r="BX55" s="461"/>
      <c r="BY55" s="461"/>
      <c r="BZ55" s="461"/>
      <c r="CA55" s="461"/>
      <c r="CB55" s="462"/>
    </row>
    <row r="56" spans="1:84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5.75" x14ac:dyDescent="0.25">
      <c r="A57" s="445" t="s">
        <v>304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86"/>
      <c r="CD57" s="86"/>
      <c r="CE57" s="86"/>
      <c r="CF57" s="86"/>
    </row>
    <row r="58" spans="1:84" ht="15.75" x14ac:dyDescent="0.25">
      <c r="A58" s="445" t="s">
        <v>305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86"/>
      <c r="CD58" s="86"/>
      <c r="CE58" s="86"/>
      <c r="CF58" s="86"/>
    </row>
    <row r="59" spans="1:84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6"/>
      <c r="CD59" s="26"/>
      <c r="CE59" s="26"/>
      <c r="CF59" s="26"/>
    </row>
    <row r="60" spans="1:84" ht="15.75" x14ac:dyDescent="0.25">
      <c r="A60" s="86" t="s">
        <v>202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T60" s="491"/>
      <c r="AU60" s="491"/>
      <c r="AV60" s="491"/>
      <c r="AW60" s="491"/>
      <c r="AX60" s="491"/>
      <c r="AY60" s="491"/>
      <c r="AZ60" s="491"/>
      <c r="BA60" s="491"/>
      <c r="BB60" s="491"/>
      <c r="BC60" s="491"/>
      <c r="BD60" s="491"/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/>
      <c r="BU60" s="491"/>
      <c r="BV60" s="491"/>
      <c r="BW60" s="491"/>
      <c r="BX60" s="491"/>
      <c r="BY60" s="491"/>
      <c r="BZ60" s="491"/>
      <c r="CA60" s="491"/>
      <c r="CB60" s="491"/>
      <c r="CC60" s="86"/>
      <c r="CD60" s="86"/>
      <c r="CE60" s="86"/>
      <c r="CF60" s="86"/>
    </row>
    <row r="61" spans="1:84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6"/>
      <c r="CD61" s="26"/>
      <c r="CE61" s="26"/>
      <c r="CF61" s="26"/>
    </row>
    <row r="62" spans="1:84" ht="15.75" x14ac:dyDescent="0.25">
      <c r="A62" s="86" t="s">
        <v>203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  <c r="BJ62" s="493"/>
      <c r="BK62" s="493"/>
      <c r="BL62" s="493"/>
      <c r="BM62" s="493"/>
      <c r="BN62" s="493"/>
      <c r="BO62" s="493"/>
      <c r="BP62" s="493"/>
      <c r="BQ62" s="493"/>
      <c r="BR62" s="493"/>
      <c r="BS62" s="493"/>
      <c r="BT62" s="493"/>
      <c r="BU62" s="493"/>
      <c r="BV62" s="493"/>
      <c r="BW62" s="493"/>
      <c r="BX62" s="493"/>
      <c r="BY62" s="493"/>
      <c r="BZ62" s="493"/>
      <c r="CA62" s="493"/>
      <c r="CB62" s="493"/>
      <c r="CC62" s="86"/>
      <c r="CD62" s="86"/>
      <c r="CE62" s="86"/>
      <c r="CF62" s="86"/>
    </row>
    <row r="64" spans="1:84" x14ac:dyDescent="0.2">
      <c r="A64" s="359" t="s">
        <v>205</v>
      </c>
      <c r="B64" s="360"/>
      <c r="C64" s="360"/>
      <c r="D64" s="361"/>
      <c r="E64" s="359" t="s">
        <v>177</v>
      </c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1"/>
      <c r="AN64" s="359" t="s">
        <v>289</v>
      </c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1"/>
      <c r="BB64" s="359" t="s">
        <v>234</v>
      </c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1"/>
      <c r="BN64" s="359" t="s">
        <v>290</v>
      </c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1"/>
    </row>
    <row r="65" spans="1:80" x14ac:dyDescent="0.2">
      <c r="A65" s="364" t="s">
        <v>211</v>
      </c>
      <c r="B65" s="362"/>
      <c r="C65" s="362"/>
      <c r="D65" s="363"/>
      <c r="E65" s="364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3"/>
      <c r="AN65" s="364" t="s">
        <v>291</v>
      </c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3"/>
      <c r="BB65" s="364" t="s">
        <v>246</v>
      </c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3"/>
      <c r="BN65" s="364" t="s">
        <v>292</v>
      </c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2"/>
      <c r="CB65" s="363"/>
    </row>
    <row r="66" spans="1:80" x14ac:dyDescent="0.2">
      <c r="A66" s="364"/>
      <c r="B66" s="362"/>
      <c r="C66" s="362"/>
      <c r="D66" s="363"/>
      <c r="E66" s="364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3"/>
      <c r="AN66" s="364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3"/>
      <c r="BB66" s="364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3"/>
      <c r="BN66" s="364" t="s">
        <v>293</v>
      </c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2"/>
      <c r="CB66" s="363"/>
    </row>
    <row r="67" spans="1:80" x14ac:dyDescent="0.2">
      <c r="A67" s="370">
        <v>1</v>
      </c>
      <c r="B67" s="371"/>
      <c r="C67" s="371"/>
      <c r="D67" s="380"/>
      <c r="E67" s="370">
        <v>2</v>
      </c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80"/>
      <c r="AN67" s="370">
        <v>3</v>
      </c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80"/>
      <c r="BB67" s="370">
        <v>4</v>
      </c>
      <c r="BC67" s="371"/>
      <c r="BD67" s="371"/>
      <c r="BE67" s="371"/>
      <c r="BF67" s="371"/>
      <c r="BG67" s="371"/>
      <c r="BH67" s="371"/>
      <c r="BI67" s="371"/>
      <c r="BJ67" s="371"/>
      <c r="BK67" s="371"/>
      <c r="BL67" s="371"/>
      <c r="BM67" s="380"/>
      <c r="BN67" s="370">
        <v>5</v>
      </c>
      <c r="BO67" s="371"/>
      <c r="BP67" s="371"/>
      <c r="BQ67" s="371"/>
      <c r="BR67" s="371"/>
      <c r="BS67" s="371"/>
      <c r="BT67" s="371"/>
      <c r="BU67" s="371"/>
      <c r="BV67" s="371"/>
      <c r="BW67" s="371"/>
      <c r="BX67" s="371"/>
      <c r="BY67" s="371"/>
      <c r="BZ67" s="371"/>
      <c r="CA67" s="371"/>
      <c r="CB67" s="380"/>
    </row>
    <row r="68" spans="1:80" x14ac:dyDescent="0.2">
      <c r="A68" s="458"/>
      <c r="B68" s="388"/>
      <c r="C68" s="388"/>
      <c r="D68" s="459"/>
      <c r="E68" s="45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459"/>
      <c r="AN68" s="460"/>
      <c r="AO68" s="461"/>
      <c r="AP68" s="461"/>
      <c r="AQ68" s="461"/>
      <c r="AR68" s="461"/>
      <c r="AS68" s="461"/>
      <c r="AT68" s="461"/>
      <c r="AU68" s="461"/>
      <c r="AV68" s="461"/>
      <c r="AW68" s="461"/>
      <c r="AX68" s="461"/>
      <c r="AY68" s="461"/>
      <c r="AZ68" s="461"/>
      <c r="BA68" s="462"/>
      <c r="BB68" s="156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2"/>
      <c r="BN68" s="460"/>
      <c r="BO68" s="461"/>
      <c r="BP68" s="461"/>
      <c r="BQ68" s="461"/>
      <c r="BR68" s="461"/>
      <c r="BS68" s="461"/>
      <c r="BT68" s="461"/>
      <c r="BU68" s="461"/>
      <c r="BV68" s="461"/>
      <c r="BW68" s="461"/>
      <c r="BX68" s="461"/>
      <c r="BY68" s="461"/>
      <c r="BZ68" s="461"/>
      <c r="CA68" s="461"/>
      <c r="CB68" s="462"/>
    </row>
    <row r="69" spans="1:80" x14ac:dyDescent="0.2">
      <c r="A69" s="458"/>
      <c r="B69" s="388"/>
      <c r="C69" s="388"/>
      <c r="D69" s="459"/>
      <c r="E69" s="156" t="s">
        <v>230</v>
      </c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2"/>
      <c r="AN69" s="376" t="s">
        <v>65</v>
      </c>
      <c r="AO69" s="377"/>
      <c r="AP69" s="377"/>
      <c r="AQ69" s="377"/>
      <c r="AR69" s="377"/>
      <c r="AS69" s="377"/>
      <c r="AT69" s="377"/>
      <c r="AU69" s="377"/>
      <c r="AV69" s="377"/>
      <c r="AW69" s="377"/>
      <c r="AX69" s="377"/>
      <c r="AY69" s="377"/>
      <c r="AZ69" s="377"/>
      <c r="BA69" s="378"/>
      <c r="BB69" s="159" t="s">
        <v>65</v>
      </c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80"/>
      <c r="BN69" s="460"/>
      <c r="BO69" s="461"/>
      <c r="BP69" s="461"/>
      <c r="BQ69" s="461"/>
      <c r="BR69" s="461"/>
      <c r="BS69" s="461"/>
      <c r="BT69" s="461"/>
      <c r="BU69" s="461"/>
      <c r="BV69" s="461"/>
      <c r="BW69" s="461"/>
      <c r="BX69" s="461"/>
      <c r="BY69" s="461"/>
      <c r="BZ69" s="461"/>
      <c r="CA69" s="461"/>
      <c r="CB69" s="462"/>
    </row>
  </sheetData>
  <mergeCells count="190">
    <mergeCell ref="A68:D68"/>
    <mergeCell ref="E68:AM68"/>
    <mergeCell ref="AN68:BA68"/>
    <mergeCell ref="BB68:BM68"/>
    <mergeCell ref="BN68:CB68"/>
    <mergeCell ref="A69:D69"/>
    <mergeCell ref="E69:AM69"/>
    <mergeCell ref="AN69:BA69"/>
    <mergeCell ref="BB69:BM69"/>
    <mergeCell ref="BN69:CB69"/>
    <mergeCell ref="A66:D66"/>
    <mergeCell ref="E66:AM66"/>
    <mergeCell ref="AN66:BA66"/>
    <mergeCell ref="BB66:BM66"/>
    <mergeCell ref="BN66:CB66"/>
    <mergeCell ref="A67:D67"/>
    <mergeCell ref="E67:AM67"/>
    <mergeCell ref="AN67:BA67"/>
    <mergeCell ref="BB67:BM67"/>
    <mergeCell ref="BN67:CB67"/>
    <mergeCell ref="S60:CB60"/>
    <mergeCell ref="AH62:CB62"/>
    <mergeCell ref="A64:D64"/>
    <mergeCell ref="E64:AM64"/>
    <mergeCell ref="AN64:BA64"/>
    <mergeCell ref="BB64:BM64"/>
    <mergeCell ref="BN64:CB64"/>
    <mergeCell ref="A65:D65"/>
    <mergeCell ref="E65:AM65"/>
    <mergeCell ref="AN65:BA65"/>
    <mergeCell ref="BB65:BM65"/>
    <mergeCell ref="BN65:CB65"/>
    <mergeCell ref="BB40:BI40"/>
    <mergeCell ref="BJ40:CB40"/>
    <mergeCell ref="A44:CB44"/>
    <mergeCell ref="S46:CB46"/>
    <mergeCell ref="AH48:CB48"/>
    <mergeCell ref="A50:D50"/>
    <mergeCell ref="E50:AM50"/>
    <mergeCell ref="AN50:BA50"/>
    <mergeCell ref="BB50:BM50"/>
    <mergeCell ref="BN50:CB50"/>
    <mergeCell ref="BJ35:CB35"/>
    <mergeCell ref="BB36:BI36"/>
    <mergeCell ref="BJ36:CB36"/>
    <mergeCell ref="BB37:BI37"/>
    <mergeCell ref="BJ37:CB37"/>
    <mergeCell ref="BB38:BI38"/>
    <mergeCell ref="BJ38:CB38"/>
    <mergeCell ref="BB39:BI39"/>
    <mergeCell ref="BJ39:CB39"/>
    <mergeCell ref="BB23:BM23"/>
    <mergeCell ref="BN23:CB23"/>
    <mergeCell ref="BB24:BM24"/>
    <mergeCell ref="BN24:CB24"/>
    <mergeCell ref="A26:CB26"/>
    <mergeCell ref="A24:D24"/>
    <mergeCell ref="E24:AM24"/>
    <mergeCell ref="AN24:BA24"/>
    <mergeCell ref="A22:D22"/>
    <mergeCell ref="E22:AM22"/>
    <mergeCell ref="AN22:BA22"/>
    <mergeCell ref="A23:D23"/>
    <mergeCell ref="E23:AM23"/>
    <mergeCell ref="AN23:BA23"/>
    <mergeCell ref="BN19:CB19"/>
    <mergeCell ref="A20:D20"/>
    <mergeCell ref="E20:AM20"/>
    <mergeCell ref="AN20:BA20"/>
    <mergeCell ref="BB20:BM20"/>
    <mergeCell ref="BN20:CB20"/>
    <mergeCell ref="BB21:BM21"/>
    <mergeCell ref="BN21:CB21"/>
    <mergeCell ref="BB22:BM22"/>
    <mergeCell ref="BN22:CB22"/>
    <mergeCell ref="A57:CB57"/>
    <mergeCell ref="A58:CB58"/>
    <mergeCell ref="A55:D55"/>
    <mergeCell ref="E55:AM55"/>
    <mergeCell ref="AN55:BA55"/>
    <mergeCell ref="BB55:BM55"/>
    <mergeCell ref="BN55:CB55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BB54:BM54"/>
    <mergeCell ref="BN54:CB54"/>
    <mergeCell ref="A52:D52"/>
    <mergeCell ref="E52:AM52"/>
    <mergeCell ref="AN52:BA52"/>
    <mergeCell ref="BB52:BM52"/>
    <mergeCell ref="BN52:CB52"/>
    <mergeCell ref="A41:D41"/>
    <mergeCell ref="E41:AM41"/>
    <mergeCell ref="AN41:BA41"/>
    <mergeCell ref="BB41:BI41"/>
    <mergeCell ref="BJ41:CB41"/>
    <mergeCell ref="A51:D51"/>
    <mergeCell ref="E51:AM51"/>
    <mergeCell ref="AN51:BA51"/>
    <mergeCell ref="BB51:BM51"/>
    <mergeCell ref="BN51:CB51"/>
    <mergeCell ref="A39:D39"/>
    <mergeCell ref="E39:AM39"/>
    <mergeCell ref="AN39:BA39"/>
    <mergeCell ref="A40:D40"/>
    <mergeCell ref="E40:AM40"/>
    <mergeCell ref="AN40:BA40"/>
    <mergeCell ref="A37:D37"/>
    <mergeCell ref="E37:AM37"/>
    <mergeCell ref="AN37:BA37"/>
    <mergeCell ref="A38:D38"/>
    <mergeCell ref="E38:AM38"/>
    <mergeCell ref="AN38:BA38"/>
    <mergeCell ref="A36:D36"/>
    <mergeCell ref="E36:AM36"/>
    <mergeCell ref="AN36:BA36"/>
    <mergeCell ref="S28:CB28"/>
    <mergeCell ref="AS30:CC30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A34:D34"/>
    <mergeCell ref="E34:AM34"/>
    <mergeCell ref="AN34:BA34"/>
    <mergeCell ref="BB34:BI34"/>
    <mergeCell ref="BJ34:CB34"/>
    <mergeCell ref="A35:D35"/>
    <mergeCell ref="E35:AM35"/>
    <mergeCell ref="AN35:BA35"/>
    <mergeCell ref="BB35:BI35"/>
    <mergeCell ref="A11:D11"/>
    <mergeCell ref="E11:AM11"/>
    <mergeCell ref="AN11:BA11"/>
    <mergeCell ref="BB11:BM11"/>
    <mergeCell ref="BN11:CB11"/>
    <mergeCell ref="A21:D21"/>
    <mergeCell ref="E21:AM21"/>
    <mergeCell ref="AN21:BA21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S15:CB15"/>
    <mergeCell ref="AN17:CB17"/>
    <mergeCell ref="A19:D19"/>
    <mergeCell ref="E19:AM19"/>
    <mergeCell ref="AN19:BA19"/>
    <mergeCell ref="BB19:BM19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S3:CB3"/>
    <mergeCell ref="A7:D7"/>
    <mergeCell ref="E7:AM7"/>
    <mergeCell ref="AN7:BA7"/>
    <mergeCell ref="BB7:BM7"/>
    <mergeCell ref="BN7:CB7"/>
    <mergeCell ref="A1:CF1"/>
    <mergeCell ref="A8:D8"/>
    <mergeCell ref="E8:AM8"/>
    <mergeCell ref="AN8:BA8"/>
    <mergeCell ref="BB8:BM8"/>
    <mergeCell ref="BN8:CB8"/>
    <mergeCell ref="AR5:CB5"/>
  </mergeCells>
  <pageMargins left="0.70866141732283472" right="0.70866141732283472" top="0.74803149606299213" bottom="0.15748031496062992" header="0" footer="0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workbookViewId="0">
      <selection activeCell="E10" sqref="E10:AM10"/>
    </sheetView>
  </sheetViews>
  <sheetFormatPr defaultColWidth="1" defaultRowHeight="12.75" x14ac:dyDescent="0.2"/>
  <cols>
    <col min="1" max="16" width="1" style="1"/>
    <col min="17" max="17" width="4" style="1" customWidth="1"/>
    <col min="18" max="32" width="1" style="1"/>
    <col min="33" max="33" width="4" style="1" customWidth="1"/>
    <col min="34" max="16384" width="1" style="1"/>
  </cols>
  <sheetData>
    <row r="1" spans="1:80" s="24" customFormat="1" ht="15.75" x14ac:dyDescent="0.25">
      <c r="A1" s="445" t="s">
        <v>306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</row>
    <row r="2" spans="1:80" s="26" customFormat="1" ht="9.7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80" s="24" customFormat="1" ht="15.75" x14ac:dyDescent="0.25">
      <c r="A3" s="66" t="s">
        <v>202</v>
      </c>
      <c r="B3" s="29"/>
      <c r="C3" s="6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491" t="s">
        <v>427</v>
      </c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</row>
    <row r="4" spans="1:80" s="26" customFormat="1" ht="9.7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</row>
    <row r="5" spans="1:80" s="24" customFormat="1" ht="15.75" x14ac:dyDescent="0.25">
      <c r="A5" s="24" t="s">
        <v>203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93" t="s">
        <v>428</v>
      </c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</row>
    <row r="6" spans="1:80" s="24" customFormat="1" ht="15.75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s="24" customFormat="1" ht="15.75" x14ac:dyDescent="0.25">
      <c r="A7" s="445" t="s">
        <v>307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</row>
    <row r="9" spans="1:80" x14ac:dyDescent="0.2">
      <c r="A9" s="359" t="s">
        <v>205</v>
      </c>
      <c r="B9" s="360"/>
      <c r="C9" s="360"/>
      <c r="D9" s="361"/>
      <c r="E9" s="359" t="s">
        <v>177</v>
      </c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1"/>
      <c r="AN9" s="359" t="s">
        <v>289</v>
      </c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1"/>
      <c r="BB9" s="359" t="s">
        <v>234</v>
      </c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1"/>
      <c r="BN9" s="359" t="s">
        <v>290</v>
      </c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1"/>
    </row>
    <row r="10" spans="1:80" x14ac:dyDescent="0.2">
      <c r="A10" s="364" t="s">
        <v>211</v>
      </c>
      <c r="B10" s="362"/>
      <c r="C10" s="362"/>
      <c r="D10" s="363"/>
      <c r="E10" s="364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3"/>
      <c r="AN10" s="364" t="s">
        <v>291</v>
      </c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3"/>
      <c r="BB10" s="364" t="s">
        <v>246</v>
      </c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3"/>
      <c r="BN10" s="364" t="s">
        <v>292</v>
      </c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3"/>
    </row>
    <row r="11" spans="1:80" x14ac:dyDescent="0.2">
      <c r="A11" s="364"/>
      <c r="B11" s="362"/>
      <c r="C11" s="362"/>
      <c r="D11" s="363"/>
      <c r="E11" s="364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3"/>
      <c r="AN11" s="364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3"/>
      <c r="BB11" s="364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3"/>
      <c r="BN11" s="364" t="s">
        <v>293</v>
      </c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3"/>
    </row>
    <row r="12" spans="1:80" x14ac:dyDescent="0.2">
      <c r="A12" s="370">
        <v>1</v>
      </c>
      <c r="B12" s="371"/>
      <c r="C12" s="371"/>
      <c r="D12" s="380"/>
      <c r="E12" s="370">
        <v>2</v>
      </c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80"/>
      <c r="AN12" s="159">
        <v>3</v>
      </c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80"/>
      <c r="BB12" s="159">
        <v>4</v>
      </c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80"/>
      <c r="BN12" s="159">
        <v>5</v>
      </c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80"/>
    </row>
    <row r="13" spans="1:80" x14ac:dyDescent="0.2">
      <c r="A13" s="376">
        <v>1</v>
      </c>
      <c r="B13" s="377"/>
      <c r="C13" s="377"/>
      <c r="D13" s="378"/>
      <c r="E13" s="458" t="s">
        <v>429</v>
      </c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459"/>
      <c r="AN13" s="376">
        <v>460.2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8"/>
      <c r="BB13" s="159">
        <v>12</v>
      </c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80"/>
      <c r="BN13" s="226">
        <f>AN13*BB13</f>
        <v>5522.4</v>
      </c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8"/>
    </row>
    <row r="14" spans="1:80" x14ac:dyDescent="0.2">
      <c r="A14" s="376">
        <v>2</v>
      </c>
      <c r="B14" s="377"/>
      <c r="C14" s="377"/>
      <c r="D14" s="378"/>
      <c r="E14" s="494" t="s">
        <v>430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495"/>
      <c r="AN14" s="376">
        <v>1380</v>
      </c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8"/>
      <c r="BB14" s="159">
        <v>12</v>
      </c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80"/>
      <c r="BN14" s="226">
        <f t="shared" ref="BN14" si="0">AN14*BB14</f>
        <v>16560</v>
      </c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8"/>
    </row>
    <row r="15" spans="1:80" x14ac:dyDescent="0.2">
      <c r="A15" s="376">
        <v>3</v>
      </c>
      <c r="B15" s="377"/>
      <c r="C15" s="377"/>
      <c r="D15" s="378"/>
      <c r="E15" s="458" t="s">
        <v>437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459"/>
      <c r="AN15" s="376">
        <v>1416</v>
      </c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8"/>
      <c r="BB15" s="159">
        <v>12</v>
      </c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80"/>
      <c r="BN15" s="226">
        <f>AN15*BB15</f>
        <v>16992</v>
      </c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8"/>
    </row>
    <row r="16" spans="1:80" x14ac:dyDescent="0.2">
      <c r="A16" s="376">
        <v>4</v>
      </c>
      <c r="B16" s="377"/>
      <c r="C16" s="377"/>
      <c r="D16" s="378"/>
      <c r="E16" s="458" t="s">
        <v>438</v>
      </c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459"/>
      <c r="AN16" s="376">
        <v>1500</v>
      </c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8"/>
      <c r="BB16" s="159">
        <v>12</v>
      </c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226">
        <f>AN16*BB16</f>
        <v>18000</v>
      </c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8"/>
    </row>
    <row r="17" spans="1:80" x14ac:dyDescent="0.2">
      <c r="A17" s="458"/>
      <c r="B17" s="388"/>
      <c r="C17" s="388"/>
      <c r="D17" s="459"/>
      <c r="E17" s="156" t="s">
        <v>230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2"/>
      <c r="AN17" s="376" t="s">
        <v>65</v>
      </c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8"/>
      <c r="BB17" s="159" t="s">
        <v>65</v>
      </c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80"/>
      <c r="BN17" s="271">
        <f>BN13+BN14+BN15+BN16</f>
        <v>57074.400000000001</v>
      </c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3"/>
    </row>
    <row r="18" spans="1:80" x14ac:dyDescent="0.2">
      <c r="A18" s="78"/>
      <c r="B18" s="78"/>
      <c r="C18" s="78"/>
      <c r="D18" s="78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x14ac:dyDescent="0.2">
      <c r="A19" s="78"/>
      <c r="B19" s="78"/>
      <c r="C19" s="78"/>
      <c r="D19" s="7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s="4" customFormat="1" ht="15.75" x14ac:dyDescent="0.25"/>
    <row r="21" spans="1:80" s="24" customFormat="1" ht="15.75" x14ac:dyDescent="0.25">
      <c r="A21" s="445" t="s">
        <v>309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5"/>
      <c r="CA21" s="445"/>
      <c r="CB21" s="445"/>
    </row>
    <row r="23" spans="1:80" x14ac:dyDescent="0.2">
      <c r="A23" s="359" t="s">
        <v>205</v>
      </c>
      <c r="B23" s="360"/>
      <c r="C23" s="360"/>
      <c r="D23" s="361"/>
      <c r="E23" s="359" t="s">
        <v>232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1"/>
      <c r="AN23" s="359" t="s">
        <v>234</v>
      </c>
      <c r="AO23" s="360"/>
      <c r="AP23" s="360"/>
      <c r="AQ23" s="360"/>
      <c r="AR23" s="360"/>
      <c r="AS23" s="360"/>
      <c r="AT23" s="360"/>
      <c r="AU23" s="360"/>
      <c r="AV23" s="361"/>
      <c r="AW23" s="359" t="s">
        <v>310</v>
      </c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1"/>
      <c r="BJ23" s="359" t="s">
        <v>235</v>
      </c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1"/>
    </row>
    <row r="24" spans="1:80" x14ac:dyDescent="0.2">
      <c r="A24" s="364" t="s">
        <v>211</v>
      </c>
      <c r="B24" s="362"/>
      <c r="C24" s="362"/>
      <c r="D24" s="363"/>
      <c r="E24" s="364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3"/>
      <c r="AN24" s="364" t="s">
        <v>311</v>
      </c>
      <c r="AO24" s="362"/>
      <c r="AP24" s="362"/>
      <c r="AQ24" s="362"/>
      <c r="AR24" s="362"/>
      <c r="AS24" s="362"/>
      <c r="AT24" s="362"/>
      <c r="AU24" s="362"/>
      <c r="AV24" s="363"/>
      <c r="AW24" s="364" t="s">
        <v>312</v>
      </c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3"/>
      <c r="BJ24" s="364" t="s">
        <v>293</v>
      </c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3"/>
    </row>
    <row r="25" spans="1:80" x14ac:dyDescent="0.2">
      <c r="A25" s="364"/>
      <c r="B25" s="362"/>
      <c r="C25" s="362"/>
      <c r="D25" s="363"/>
      <c r="E25" s="364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3"/>
      <c r="AN25" s="364" t="s">
        <v>313</v>
      </c>
      <c r="AO25" s="362"/>
      <c r="AP25" s="362"/>
      <c r="AQ25" s="362"/>
      <c r="AR25" s="362"/>
      <c r="AS25" s="362"/>
      <c r="AT25" s="362"/>
      <c r="AU25" s="362"/>
      <c r="AV25" s="363"/>
      <c r="AW25" s="364" t="s">
        <v>242</v>
      </c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3"/>
      <c r="BJ25" s="364"/>
      <c r="BK25" s="362"/>
      <c r="BL25" s="362"/>
      <c r="BM25" s="362"/>
      <c r="BN25" s="362"/>
      <c r="BO25" s="362"/>
      <c r="BP25" s="362"/>
      <c r="BQ25" s="362"/>
      <c r="BR25" s="362"/>
      <c r="BS25" s="362"/>
      <c r="BT25" s="362"/>
      <c r="BU25" s="362"/>
      <c r="BV25" s="362"/>
      <c r="BW25" s="362"/>
      <c r="BX25" s="362"/>
      <c r="BY25" s="362"/>
      <c r="BZ25" s="362"/>
      <c r="CA25" s="362"/>
      <c r="CB25" s="363"/>
    </row>
    <row r="26" spans="1:80" x14ac:dyDescent="0.2">
      <c r="A26" s="364"/>
      <c r="B26" s="362"/>
      <c r="C26" s="362"/>
      <c r="D26" s="363"/>
      <c r="E26" s="364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3"/>
      <c r="AN26" s="364"/>
      <c r="AO26" s="362"/>
      <c r="AP26" s="362"/>
      <c r="AQ26" s="362"/>
      <c r="AR26" s="362"/>
      <c r="AS26" s="362"/>
      <c r="AT26" s="362"/>
      <c r="AU26" s="362"/>
      <c r="AV26" s="363"/>
      <c r="AW26" s="364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3"/>
      <c r="BJ26" s="364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3"/>
    </row>
    <row r="27" spans="1:80" x14ac:dyDescent="0.2">
      <c r="A27" s="370">
        <v>1</v>
      </c>
      <c r="B27" s="371"/>
      <c r="C27" s="371"/>
      <c r="D27" s="380"/>
      <c r="E27" s="370">
        <v>2</v>
      </c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80"/>
      <c r="AN27" s="370">
        <v>3</v>
      </c>
      <c r="AO27" s="371"/>
      <c r="AP27" s="371"/>
      <c r="AQ27" s="371"/>
      <c r="AR27" s="371"/>
      <c r="AS27" s="371"/>
      <c r="AT27" s="371"/>
      <c r="AU27" s="371"/>
      <c r="AV27" s="380"/>
      <c r="AW27" s="370">
        <v>4</v>
      </c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80"/>
      <c r="BJ27" s="370">
        <v>5</v>
      </c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80"/>
    </row>
    <row r="28" spans="1:80" x14ac:dyDescent="0.2">
      <c r="A28" s="458"/>
      <c r="B28" s="388"/>
      <c r="C28" s="388"/>
      <c r="D28" s="459"/>
      <c r="E28" s="45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459"/>
      <c r="AN28" s="156"/>
      <c r="AO28" s="281"/>
      <c r="AP28" s="281"/>
      <c r="AQ28" s="281"/>
      <c r="AR28" s="281"/>
      <c r="AS28" s="281"/>
      <c r="AT28" s="281"/>
      <c r="AU28" s="281"/>
      <c r="AV28" s="282"/>
      <c r="AW28" s="460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2"/>
      <c r="BJ28" s="460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2"/>
    </row>
    <row r="29" spans="1:80" x14ac:dyDescent="0.2">
      <c r="A29" s="458"/>
      <c r="B29" s="388"/>
      <c r="C29" s="388"/>
      <c r="D29" s="459"/>
      <c r="E29" s="45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459"/>
      <c r="AN29" s="156"/>
      <c r="AO29" s="281"/>
      <c r="AP29" s="281"/>
      <c r="AQ29" s="281"/>
      <c r="AR29" s="281"/>
      <c r="AS29" s="281"/>
      <c r="AT29" s="281"/>
      <c r="AU29" s="281"/>
      <c r="AV29" s="282"/>
      <c r="AW29" s="460"/>
      <c r="AX29" s="461"/>
      <c r="AY29" s="461"/>
      <c r="AZ29" s="461"/>
      <c r="BA29" s="461"/>
      <c r="BB29" s="461"/>
      <c r="BC29" s="461"/>
      <c r="BD29" s="461"/>
      <c r="BE29" s="461"/>
      <c r="BF29" s="461"/>
      <c r="BG29" s="461"/>
      <c r="BH29" s="461"/>
      <c r="BI29" s="462"/>
      <c r="BJ29" s="460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2"/>
    </row>
    <row r="30" spans="1:80" x14ac:dyDescent="0.2">
      <c r="A30" s="458"/>
      <c r="B30" s="388"/>
      <c r="C30" s="388"/>
      <c r="D30" s="459"/>
      <c r="E30" s="156" t="s">
        <v>230</v>
      </c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2"/>
      <c r="AN30" s="156"/>
      <c r="AO30" s="281"/>
      <c r="AP30" s="281"/>
      <c r="AQ30" s="281"/>
      <c r="AR30" s="281"/>
      <c r="AS30" s="281"/>
      <c r="AT30" s="281"/>
      <c r="AU30" s="281"/>
      <c r="AV30" s="282"/>
      <c r="AW30" s="156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2"/>
      <c r="BJ30" s="460"/>
      <c r="BK30" s="461"/>
      <c r="BL30" s="461"/>
      <c r="BM30" s="461"/>
      <c r="BN30" s="461"/>
      <c r="BO30" s="461"/>
      <c r="BP30" s="461"/>
      <c r="BQ30" s="461"/>
      <c r="BR30" s="461"/>
      <c r="BS30" s="461"/>
      <c r="BT30" s="461"/>
      <c r="BU30" s="461"/>
      <c r="BV30" s="461"/>
      <c r="BW30" s="461"/>
      <c r="BX30" s="461"/>
      <c r="BY30" s="461"/>
      <c r="BZ30" s="461"/>
      <c r="CA30" s="461"/>
      <c r="CB30" s="462"/>
    </row>
    <row r="31" spans="1:80" s="24" customFormat="1" ht="15.75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4" customFormat="1" ht="15.75" x14ac:dyDescent="0.25">
      <c r="A32" s="445" t="s">
        <v>314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</row>
    <row r="34" spans="1:80" x14ac:dyDescent="0.2">
      <c r="A34" s="359" t="s">
        <v>205</v>
      </c>
      <c r="B34" s="360"/>
      <c r="C34" s="360"/>
      <c r="D34" s="361"/>
      <c r="E34" s="359" t="s">
        <v>177</v>
      </c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1"/>
      <c r="AJ34" s="359" t="s">
        <v>245</v>
      </c>
      <c r="AK34" s="360"/>
      <c r="AL34" s="360"/>
      <c r="AM34" s="360"/>
      <c r="AN34" s="360"/>
      <c r="AO34" s="360"/>
      <c r="AP34" s="360"/>
      <c r="AQ34" s="360"/>
      <c r="AR34" s="360"/>
      <c r="AS34" s="360"/>
      <c r="AT34" s="361"/>
      <c r="AU34" s="359" t="s">
        <v>315</v>
      </c>
      <c r="AV34" s="360"/>
      <c r="AW34" s="360"/>
      <c r="AX34" s="360"/>
      <c r="AY34" s="360"/>
      <c r="AZ34" s="360"/>
      <c r="BA34" s="360"/>
      <c r="BB34" s="360"/>
      <c r="BC34" s="360"/>
      <c r="BD34" s="361"/>
      <c r="BE34" s="359" t="s">
        <v>316</v>
      </c>
      <c r="BF34" s="360"/>
      <c r="BG34" s="360"/>
      <c r="BH34" s="360"/>
      <c r="BI34" s="360"/>
      <c r="BJ34" s="360"/>
      <c r="BK34" s="360"/>
      <c r="BL34" s="360"/>
      <c r="BM34" s="360"/>
      <c r="BN34" s="360"/>
      <c r="BO34" s="361"/>
      <c r="BP34" s="359" t="s">
        <v>235</v>
      </c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1"/>
    </row>
    <row r="35" spans="1:80" x14ac:dyDescent="0.2">
      <c r="A35" s="364" t="s">
        <v>211</v>
      </c>
      <c r="B35" s="362"/>
      <c r="C35" s="362"/>
      <c r="D35" s="363"/>
      <c r="E35" s="364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3"/>
      <c r="AJ35" s="364" t="s">
        <v>317</v>
      </c>
      <c r="AK35" s="362"/>
      <c r="AL35" s="362"/>
      <c r="AM35" s="362"/>
      <c r="AN35" s="362"/>
      <c r="AO35" s="362"/>
      <c r="AP35" s="362"/>
      <c r="AQ35" s="362"/>
      <c r="AR35" s="362"/>
      <c r="AS35" s="362"/>
      <c r="AT35" s="363"/>
      <c r="AU35" s="364" t="s">
        <v>318</v>
      </c>
      <c r="AV35" s="362"/>
      <c r="AW35" s="362"/>
      <c r="AX35" s="362"/>
      <c r="AY35" s="362"/>
      <c r="AZ35" s="362"/>
      <c r="BA35" s="362"/>
      <c r="BB35" s="362"/>
      <c r="BC35" s="362"/>
      <c r="BD35" s="363"/>
      <c r="BE35" s="364" t="s">
        <v>319</v>
      </c>
      <c r="BF35" s="362"/>
      <c r="BG35" s="362"/>
      <c r="BH35" s="362"/>
      <c r="BI35" s="362"/>
      <c r="BJ35" s="362"/>
      <c r="BK35" s="362"/>
      <c r="BL35" s="362"/>
      <c r="BM35" s="362"/>
      <c r="BN35" s="362"/>
      <c r="BO35" s="363"/>
      <c r="BP35" s="364" t="s">
        <v>320</v>
      </c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3"/>
    </row>
    <row r="36" spans="1:80" x14ac:dyDescent="0.2">
      <c r="A36" s="364"/>
      <c r="B36" s="362"/>
      <c r="C36" s="362"/>
      <c r="D36" s="363"/>
      <c r="E36" s="364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3"/>
      <c r="AJ36" s="364" t="s">
        <v>321</v>
      </c>
      <c r="AK36" s="362"/>
      <c r="AL36" s="362"/>
      <c r="AM36" s="362"/>
      <c r="AN36" s="362"/>
      <c r="AO36" s="362"/>
      <c r="AP36" s="362"/>
      <c r="AQ36" s="362"/>
      <c r="AR36" s="362"/>
      <c r="AS36" s="362"/>
      <c r="AT36" s="363"/>
      <c r="AU36" s="364" t="s">
        <v>322</v>
      </c>
      <c r="AV36" s="362"/>
      <c r="AW36" s="362"/>
      <c r="AX36" s="362"/>
      <c r="AY36" s="362"/>
      <c r="AZ36" s="362"/>
      <c r="BA36" s="362"/>
      <c r="BB36" s="362"/>
      <c r="BC36" s="362"/>
      <c r="BD36" s="363"/>
      <c r="BE36" s="364"/>
      <c r="BF36" s="362"/>
      <c r="BG36" s="362"/>
      <c r="BH36" s="362"/>
      <c r="BI36" s="362"/>
      <c r="BJ36" s="362"/>
      <c r="BK36" s="362"/>
      <c r="BL36" s="362"/>
      <c r="BM36" s="362"/>
      <c r="BN36" s="362"/>
      <c r="BO36" s="363"/>
      <c r="BP36" s="364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3"/>
    </row>
    <row r="37" spans="1:80" x14ac:dyDescent="0.2">
      <c r="A37" s="373"/>
      <c r="B37" s="374"/>
      <c r="C37" s="374"/>
      <c r="D37" s="375"/>
      <c r="E37" s="373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5"/>
      <c r="AJ37" s="373"/>
      <c r="AK37" s="374"/>
      <c r="AL37" s="374"/>
      <c r="AM37" s="374"/>
      <c r="AN37" s="374"/>
      <c r="AO37" s="374"/>
      <c r="AP37" s="374"/>
      <c r="AQ37" s="374"/>
      <c r="AR37" s="374"/>
      <c r="AS37" s="374"/>
      <c r="AT37" s="375"/>
      <c r="AU37" s="373"/>
      <c r="AV37" s="374"/>
      <c r="AW37" s="374"/>
      <c r="AX37" s="374"/>
      <c r="AY37" s="374"/>
      <c r="AZ37" s="374"/>
      <c r="BA37" s="374"/>
      <c r="BB37" s="374"/>
      <c r="BC37" s="374"/>
      <c r="BD37" s="375"/>
      <c r="BE37" s="373"/>
      <c r="BF37" s="374"/>
      <c r="BG37" s="374"/>
      <c r="BH37" s="374"/>
      <c r="BI37" s="374"/>
      <c r="BJ37" s="374"/>
      <c r="BK37" s="374"/>
      <c r="BL37" s="374"/>
      <c r="BM37" s="374"/>
      <c r="BN37" s="374"/>
      <c r="BO37" s="375"/>
      <c r="BP37" s="373"/>
      <c r="BQ37" s="374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5"/>
    </row>
    <row r="38" spans="1:80" x14ac:dyDescent="0.2">
      <c r="A38" s="373">
        <v>1</v>
      </c>
      <c r="B38" s="374"/>
      <c r="C38" s="374"/>
      <c r="D38" s="375"/>
      <c r="E38" s="373">
        <v>2</v>
      </c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5"/>
      <c r="AJ38" s="373">
        <v>4</v>
      </c>
      <c r="AK38" s="374"/>
      <c r="AL38" s="374"/>
      <c r="AM38" s="374"/>
      <c r="AN38" s="374"/>
      <c r="AO38" s="374"/>
      <c r="AP38" s="374"/>
      <c r="AQ38" s="374"/>
      <c r="AR38" s="374"/>
      <c r="AS38" s="374"/>
      <c r="AT38" s="375"/>
      <c r="AU38" s="373">
        <v>5</v>
      </c>
      <c r="AV38" s="374"/>
      <c r="AW38" s="374"/>
      <c r="AX38" s="374"/>
      <c r="AY38" s="374"/>
      <c r="AZ38" s="374"/>
      <c r="BA38" s="374"/>
      <c r="BB38" s="374"/>
      <c r="BC38" s="374"/>
      <c r="BD38" s="375"/>
      <c r="BE38" s="373">
        <v>6</v>
      </c>
      <c r="BF38" s="374"/>
      <c r="BG38" s="374"/>
      <c r="BH38" s="374"/>
      <c r="BI38" s="374"/>
      <c r="BJ38" s="374"/>
      <c r="BK38" s="374"/>
      <c r="BL38" s="374"/>
      <c r="BM38" s="374"/>
      <c r="BN38" s="374"/>
      <c r="BO38" s="375"/>
      <c r="BP38" s="373">
        <v>6</v>
      </c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5"/>
    </row>
    <row r="39" spans="1:80" x14ac:dyDescent="0.2">
      <c r="A39" s="376">
        <v>1</v>
      </c>
      <c r="B39" s="377"/>
      <c r="C39" s="377"/>
      <c r="D39" s="378"/>
      <c r="E39" s="496" t="s">
        <v>431</v>
      </c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8"/>
      <c r="AJ39" s="460"/>
      <c r="AK39" s="461"/>
      <c r="AL39" s="461"/>
      <c r="AM39" s="461"/>
      <c r="AN39" s="461"/>
      <c r="AO39" s="461"/>
      <c r="AP39" s="461"/>
      <c r="AQ39" s="461"/>
      <c r="AR39" s="461"/>
      <c r="AS39" s="461"/>
      <c r="AT39" s="462"/>
      <c r="AU39" s="460">
        <v>1530.75</v>
      </c>
      <c r="AV39" s="461"/>
      <c r="AW39" s="461"/>
      <c r="AX39" s="461"/>
      <c r="AY39" s="461"/>
      <c r="AZ39" s="461"/>
      <c r="BA39" s="461"/>
      <c r="BB39" s="461"/>
      <c r="BC39" s="461"/>
      <c r="BD39" s="462"/>
      <c r="BE39" s="460"/>
      <c r="BF39" s="461"/>
      <c r="BG39" s="461"/>
      <c r="BH39" s="461"/>
      <c r="BI39" s="461"/>
      <c r="BJ39" s="461"/>
      <c r="BK39" s="461"/>
      <c r="BL39" s="461"/>
      <c r="BM39" s="461"/>
      <c r="BN39" s="461"/>
      <c r="BO39" s="462"/>
      <c r="BP39" s="232">
        <f>AJ39*AU39</f>
        <v>0</v>
      </c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4"/>
    </row>
    <row r="40" spans="1:80" x14ac:dyDescent="0.2">
      <c r="A40" s="376">
        <v>2</v>
      </c>
      <c r="B40" s="377"/>
      <c r="C40" s="377"/>
      <c r="D40" s="378"/>
      <c r="E40" s="496" t="s">
        <v>432</v>
      </c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8"/>
      <c r="AJ40" s="460"/>
      <c r="AK40" s="461"/>
      <c r="AL40" s="461"/>
      <c r="AM40" s="461"/>
      <c r="AN40" s="461"/>
      <c r="AO40" s="461"/>
      <c r="AP40" s="461"/>
      <c r="AQ40" s="461"/>
      <c r="AR40" s="461"/>
      <c r="AS40" s="461"/>
      <c r="AT40" s="462"/>
      <c r="AU40" s="460">
        <v>135.61000000000001</v>
      </c>
      <c r="AV40" s="461"/>
      <c r="AW40" s="461"/>
      <c r="AX40" s="461"/>
      <c r="AY40" s="461"/>
      <c r="AZ40" s="461"/>
      <c r="BA40" s="461"/>
      <c r="BB40" s="461"/>
      <c r="BC40" s="461"/>
      <c r="BD40" s="462"/>
      <c r="BE40" s="460"/>
      <c r="BF40" s="461"/>
      <c r="BG40" s="461"/>
      <c r="BH40" s="461"/>
      <c r="BI40" s="461"/>
      <c r="BJ40" s="461"/>
      <c r="BK40" s="461"/>
      <c r="BL40" s="461"/>
      <c r="BM40" s="461"/>
      <c r="BN40" s="461"/>
      <c r="BO40" s="462"/>
      <c r="BP40" s="232">
        <f t="shared" ref="BP40:BP43" si="1">AJ40*AU40</f>
        <v>0</v>
      </c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4"/>
    </row>
    <row r="41" spans="1:80" x14ac:dyDescent="0.2">
      <c r="A41" s="376">
        <v>3</v>
      </c>
      <c r="B41" s="377"/>
      <c r="C41" s="377"/>
      <c r="D41" s="378"/>
      <c r="E41" s="496" t="s">
        <v>433</v>
      </c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8"/>
      <c r="AJ41" s="460"/>
      <c r="AK41" s="461"/>
      <c r="AL41" s="461"/>
      <c r="AM41" s="461"/>
      <c r="AN41" s="461"/>
      <c r="AO41" s="461"/>
      <c r="AP41" s="461"/>
      <c r="AQ41" s="461"/>
      <c r="AR41" s="461"/>
      <c r="AS41" s="461"/>
      <c r="AT41" s="462"/>
      <c r="AU41" s="460">
        <v>24.33</v>
      </c>
      <c r="AV41" s="461"/>
      <c r="AW41" s="461"/>
      <c r="AX41" s="461"/>
      <c r="AY41" s="461"/>
      <c r="AZ41" s="461"/>
      <c r="BA41" s="461"/>
      <c r="BB41" s="461"/>
      <c r="BC41" s="461"/>
      <c r="BD41" s="462"/>
      <c r="BE41" s="460"/>
      <c r="BF41" s="461"/>
      <c r="BG41" s="461"/>
      <c r="BH41" s="461"/>
      <c r="BI41" s="461"/>
      <c r="BJ41" s="461"/>
      <c r="BK41" s="461"/>
      <c r="BL41" s="461"/>
      <c r="BM41" s="461"/>
      <c r="BN41" s="461"/>
      <c r="BO41" s="462"/>
      <c r="BP41" s="232">
        <f t="shared" si="1"/>
        <v>0</v>
      </c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4"/>
    </row>
    <row r="42" spans="1:80" x14ac:dyDescent="0.2">
      <c r="A42" s="376">
        <v>4</v>
      </c>
      <c r="B42" s="377"/>
      <c r="C42" s="377"/>
      <c r="D42" s="378"/>
      <c r="E42" s="458" t="s">
        <v>434</v>
      </c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459"/>
      <c r="AJ42" s="460">
        <v>144170</v>
      </c>
      <c r="AK42" s="461"/>
      <c r="AL42" s="461"/>
      <c r="AM42" s="461"/>
      <c r="AN42" s="461"/>
      <c r="AO42" s="461"/>
      <c r="AP42" s="461"/>
      <c r="AQ42" s="461"/>
      <c r="AR42" s="461"/>
      <c r="AS42" s="461"/>
      <c r="AT42" s="462"/>
      <c r="AU42" s="460">
        <v>5.8</v>
      </c>
      <c r="AV42" s="461"/>
      <c r="AW42" s="461"/>
      <c r="AX42" s="461"/>
      <c r="AY42" s="461"/>
      <c r="AZ42" s="461"/>
      <c r="BA42" s="461"/>
      <c r="BB42" s="461"/>
      <c r="BC42" s="461"/>
      <c r="BD42" s="462"/>
      <c r="BE42" s="460"/>
      <c r="BF42" s="461"/>
      <c r="BG42" s="461"/>
      <c r="BH42" s="461"/>
      <c r="BI42" s="461"/>
      <c r="BJ42" s="461"/>
      <c r="BK42" s="461"/>
      <c r="BL42" s="461"/>
      <c r="BM42" s="461"/>
      <c r="BN42" s="461"/>
      <c r="BO42" s="462"/>
      <c r="BP42" s="232">
        <f t="shared" si="1"/>
        <v>836186</v>
      </c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4"/>
    </row>
    <row r="43" spans="1:80" x14ac:dyDescent="0.2">
      <c r="A43" s="376">
        <v>5</v>
      </c>
      <c r="B43" s="377"/>
      <c r="C43" s="377"/>
      <c r="D43" s="378"/>
      <c r="E43" s="458" t="s">
        <v>435</v>
      </c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459"/>
      <c r="AJ43" s="460">
        <v>24416</v>
      </c>
      <c r="AK43" s="461"/>
      <c r="AL43" s="461"/>
      <c r="AM43" s="461"/>
      <c r="AN43" s="461"/>
      <c r="AO43" s="461"/>
      <c r="AP43" s="461"/>
      <c r="AQ43" s="461"/>
      <c r="AR43" s="461"/>
      <c r="AS43" s="461"/>
      <c r="AT43" s="462"/>
      <c r="AU43" s="460">
        <v>5.48</v>
      </c>
      <c r="AV43" s="461"/>
      <c r="AW43" s="461"/>
      <c r="AX43" s="461"/>
      <c r="AY43" s="461"/>
      <c r="AZ43" s="461"/>
      <c r="BA43" s="461"/>
      <c r="BB43" s="461"/>
      <c r="BC43" s="461"/>
      <c r="BD43" s="462"/>
      <c r="BE43" s="460"/>
      <c r="BF43" s="461"/>
      <c r="BG43" s="461"/>
      <c r="BH43" s="461"/>
      <c r="BI43" s="461"/>
      <c r="BJ43" s="461"/>
      <c r="BK43" s="461"/>
      <c r="BL43" s="461"/>
      <c r="BM43" s="461"/>
      <c r="BN43" s="461"/>
      <c r="BO43" s="462"/>
      <c r="BP43" s="232">
        <f t="shared" si="1"/>
        <v>133799.68000000002</v>
      </c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4"/>
    </row>
    <row r="44" spans="1:80" x14ac:dyDescent="0.2">
      <c r="A44" s="376">
        <v>6</v>
      </c>
      <c r="B44" s="377"/>
      <c r="C44" s="377"/>
      <c r="D44" s="378"/>
      <c r="E44" s="458" t="s">
        <v>436</v>
      </c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459"/>
      <c r="AJ44" s="460"/>
      <c r="AK44" s="461"/>
      <c r="AL44" s="461"/>
      <c r="AM44" s="461"/>
      <c r="AN44" s="461"/>
      <c r="AO44" s="461"/>
      <c r="AP44" s="461"/>
      <c r="AQ44" s="461"/>
      <c r="AR44" s="461"/>
      <c r="AS44" s="461"/>
      <c r="AT44" s="462"/>
      <c r="AU44" s="460"/>
      <c r="AV44" s="461"/>
      <c r="AW44" s="461"/>
      <c r="AX44" s="461"/>
      <c r="AY44" s="461"/>
      <c r="AZ44" s="461"/>
      <c r="BA44" s="461"/>
      <c r="BB44" s="461"/>
      <c r="BC44" s="461"/>
      <c r="BD44" s="462"/>
      <c r="BE44" s="460"/>
      <c r="BF44" s="461"/>
      <c r="BG44" s="461"/>
      <c r="BH44" s="461"/>
      <c r="BI44" s="461"/>
      <c r="BJ44" s="461"/>
      <c r="BK44" s="461"/>
      <c r="BL44" s="461"/>
      <c r="BM44" s="461"/>
      <c r="BN44" s="461"/>
      <c r="BO44" s="462"/>
      <c r="BP44" s="232">
        <v>10000</v>
      </c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4"/>
    </row>
    <row r="45" spans="1:80" s="4" customFormat="1" ht="15.75" x14ac:dyDescent="0.25">
      <c r="A45" s="458"/>
      <c r="B45" s="388"/>
      <c r="C45" s="388"/>
      <c r="D45" s="459"/>
      <c r="E45" s="156" t="s">
        <v>230</v>
      </c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2"/>
      <c r="AJ45" s="376" t="s">
        <v>65</v>
      </c>
      <c r="AK45" s="377"/>
      <c r="AL45" s="377"/>
      <c r="AM45" s="377"/>
      <c r="AN45" s="377"/>
      <c r="AO45" s="377"/>
      <c r="AP45" s="377"/>
      <c r="AQ45" s="377"/>
      <c r="AR45" s="377"/>
      <c r="AS45" s="377"/>
      <c r="AT45" s="378"/>
      <c r="AU45" s="376" t="s">
        <v>65</v>
      </c>
      <c r="AV45" s="377"/>
      <c r="AW45" s="377"/>
      <c r="AX45" s="377"/>
      <c r="AY45" s="377"/>
      <c r="AZ45" s="377"/>
      <c r="BA45" s="377"/>
      <c r="BB45" s="377"/>
      <c r="BC45" s="377"/>
      <c r="BD45" s="378"/>
      <c r="BE45" s="376" t="s">
        <v>65</v>
      </c>
      <c r="BF45" s="377"/>
      <c r="BG45" s="377"/>
      <c r="BH45" s="377"/>
      <c r="BI45" s="377"/>
      <c r="BJ45" s="377"/>
      <c r="BK45" s="377"/>
      <c r="BL45" s="377"/>
      <c r="BM45" s="377"/>
      <c r="BN45" s="377"/>
      <c r="BO45" s="378"/>
      <c r="BP45" s="211">
        <f>SUM(BP39:BP44)</f>
        <v>979985.68</v>
      </c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3"/>
    </row>
    <row r="46" spans="1:80" s="4" customFormat="1" ht="15.75" x14ac:dyDescent="0.25">
      <c r="A46" s="78"/>
      <c r="B46" s="78"/>
      <c r="C46" s="78"/>
      <c r="D46" s="78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</row>
    <row r="47" spans="1:80" s="24" customFormat="1" ht="15.75" x14ac:dyDescent="0.25">
      <c r="A47" s="445" t="s">
        <v>323</v>
      </c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</row>
    <row r="49" spans="1:80" x14ac:dyDescent="0.2">
      <c r="A49" s="359" t="s">
        <v>205</v>
      </c>
      <c r="B49" s="360"/>
      <c r="C49" s="360"/>
      <c r="D49" s="361"/>
      <c r="E49" s="359" t="s">
        <v>177</v>
      </c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1"/>
      <c r="AR49" s="359" t="s">
        <v>234</v>
      </c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1"/>
      <c r="BD49" s="359" t="s">
        <v>324</v>
      </c>
      <c r="BE49" s="360"/>
      <c r="BF49" s="360"/>
      <c r="BG49" s="360"/>
      <c r="BH49" s="360"/>
      <c r="BI49" s="360"/>
      <c r="BJ49" s="360"/>
      <c r="BK49" s="360"/>
      <c r="BL49" s="360"/>
      <c r="BM49" s="360"/>
      <c r="BN49" s="361"/>
      <c r="BO49" s="359" t="s">
        <v>308</v>
      </c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1"/>
    </row>
    <row r="50" spans="1:80" x14ac:dyDescent="0.2">
      <c r="A50" s="364" t="s">
        <v>211</v>
      </c>
      <c r="B50" s="362"/>
      <c r="C50" s="362"/>
      <c r="D50" s="363"/>
      <c r="E50" s="364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3"/>
      <c r="AR50" s="364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3"/>
      <c r="BD50" s="364" t="s">
        <v>325</v>
      </c>
      <c r="BE50" s="362"/>
      <c r="BF50" s="362"/>
      <c r="BG50" s="362"/>
      <c r="BH50" s="362"/>
      <c r="BI50" s="362"/>
      <c r="BJ50" s="362"/>
      <c r="BK50" s="362"/>
      <c r="BL50" s="362"/>
      <c r="BM50" s="362"/>
      <c r="BN50" s="363"/>
      <c r="BO50" s="364" t="s">
        <v>326</v>
      </c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3"/>
    </row>
    <row r="51" spans="1:80" x14ac:dyDescent="0.2">
      <c r="A51" s="364"/>
      <c r="B51" s="362"/>
      <c r="C51" s="362"/>
      <c r="D51" s="363"/>
      <c r="E51" s="364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3"/>
      <c r="AR51" s="364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3"/>
      <c r="BD51" s="364" t="s">
        <v>327</v>
      </c>
      <c r="BE51" s="362"/>
      <c r="BF51" s="362"/>
      <c r="BG51" s="362"/>
      <c r="BH51" s="362"/>
      <c r="BI51" s="362"/>
      <c r="BJ51" s="362"/>
      <c r="BK51" s="362"/>
      <c r="BL51" s="362"/>
      <c r="BM51" s="362"/>
      <c r="BN51" s="363"/>
      <c r="BO51" s="364" t="s">
        <v>242</v>
      </c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3"/>
    </row>
    <row r="52" spans="1:80" x14ac:dyDescent="0.2">
      <c r="A52" s="370">
        <v>1</v>
      </c>
      <c r="B52" s="371"/>
      <c r="C52" s="371"/>
      <c r="D52" s="380"/>
      <c r="E52" s="370">
        <v>2</v>
      </c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80"/>
      <c r="AR52" s="370">
        <v>4</v>
      </c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80"/>
      <c r="BD52" s="370">
        <v>5</v>
      </c>
      <c r="BE52" s="371"/>
      <c r="BF52" s="371"/>
      <c r="BG52" s="371"/>
      <c r="BH52" s="371"/>
      <c r="BI52" s="371"/>
      <c r="BJ52" s="371"/>
      <c r="BK52" s="371"/>
      <c r="BL52" s="371"/>
      <c r="BM52" s="371"/>
      <c r="BN52" s="380"/>
      <c r="BO52" s="370">
        <v>6</v>
      </c>
      <c r="BP52" s="371"/>
      <c r="BQ52" s="371"/>
      <c r="BR52" s="371"/>
      <c r="BS52" s="371"/>
      <c r="BT52" s="371"/>
      <c r="BU52" s="371"/>
      <c r="BV52" s="371"/>
      <c r="BW52" s="371"/>
      <c r="BX52" s="371"/>
      <c r="BY52" s="371"/>
      <c r="BZ52" s="371"/>
      <c r="CA52" s="371"/>
      <c r="CB52" s="380"/>
    </row>
    <row r="53" spans="1:80" x14ac:dyDescent="0.2">
      <c r="A53" s="458"/>
      <c r="B53" s="388"/>
      <c r="C53" s="388"/>
      <c r="D53" s="459"/>
      <c r="E53" s="45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459"/>
      <c r="AR53" s="460"/>
      <c r="AS53" s="461"/>
      <c r="AT53" s="461"/>
      <c r="AU53" s="461"/>
      <c r="AV53" s="461"/>
      <c r="AW53" s="461"/>
      <c r="AX53" s="461"/>
      <c r="AY53" s="461"/>
      <c r="AZ53" s="461"/>
      <c r="BA53" s="461"/>
      <c r="BB53" s="461"/>
      <c r="BC53" s="462"/>
      <c r="BD53" s="460"/>
      <c r="BE53" s="461"/>
      <c r="BF53" s="461"/>
      <c r="BG53" s="461"/>
      <c r="BH53" s="461"/>
      <c r="BI53" s="461"/>
      <c r="BJ53" s="461"/>
      <c r="BK53" s="461"/>
      <c r="BL53" s="461"/>
      <c r="BM53" s="461"/>
      <c r="BN53" s="462"/>
      <c r="BO53" s="460"/>
      <c r="BP53" s="461"/>
      <c r="BQ53" s="461"/>
      <c r="BR53" s="461"/>
      <c r="BS53" s="461"/>
      <c r="BT53" s="461"/>
      <c r="BU53" s="461"/>
      <c r="BV53" s="461"/>
      <c r="BW53" s="461"/>
      <c r="BX53" s="461"/>
      <c r="BY53" s="461"/>
      <c r="BZ53" s="461"/>
      <c r="CA53" s="461"/>
      <c r="CB53" s="462"/>
    </row>
    <row r="54" spans="1:80" x14ac:dyDescent="0.2">
      <c r="A54" s="458"/>
      <c r="B54" s="388"/>
      <c r="C54" s="388"/>
      <c r="D54" s="459"/>
      <c r="E54" s="45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459"/>
      <c r="AR54" s="460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2"/>
      <c r="BD54" s="460"/>
      <c r="BE54" s="461"/>
      <c r="BF54" s="461"/>
      <c r="BG54" s="461"/>
      <c r="BH54" s="461"/>
      <c r="BI54" s="461"/>
      <c r="BJ54" s="461"/>
      <c r="BK54" s="461"/>
      <c r="BL54" s="461"/>
      <c r="BM54" s="461"/>
      <c r="BN54" s="462"/>
      <c r="BO54" s="460"/>
      <c r="BP54" s="461"/>
      <c r="BQ54" s="461"/>
      <c r="BR54" s="461"/>
      <c r="BS54" s="461"/>
      <c r="BT54" s="461"/>
      <c r="BU54" s="461"/>
      <c r="BV54" s="461"/>
      <c r="BW54" s="461"/>
      <c r="BX54" s="461"/>
      <c r="BY54" s="461"/>
      <c r="BZ54" s="461"/>
      <c r="CA54" s="461"/>
      <c r="CB54" s="462"/>
    </row>
    <row r="55" spans="1:80" x14ac:dyDescent="0.2">
      <c r="A55" s="458"/>
      <c r="B55" s="388"/>
      <c r="C55" s="388"/>
      <c r="D55" s="459"/>
      <c r="E55" s="156" t="s">
        <v>230</v>
      </c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2"/>
      <c r="AR55" s="376" t="s">
        <v>65</v>
      </c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8"/>
      <c r="BD55" s="376" t="s">
        <v>65</v>
      </c>
      <c r="BE55" s="377"/>
      <c r="BF55" s="377"/>
      <c r="BG55" s="377"/>
      <c r="BH55" s="377"/>
      <c r="BI55" s="377"/>
      <c r="BJ55" s="377"/>
      <c r="BK55" s="377"/>
      <c r="BL55" s="377"/>
      <c r="BM55" s="377"/>
      <c r="BN55" s="378"/>
      <c r="BO55" s="159" t="s">
        <v>65</v>
      </c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80"/>
    </row>
    <row r="56" spans="1:80" s="4" customFormat="1" ht="15.75" x14ac:dyDescent="0.25"/>
  </sheetData>
  <mergeCells count="199">
    <mergeCell ref="A47:CB47"/>
    <mergeCell ref="A49:D49"/>
    <mergeCell ref="E49:AQ49"/>
    <mergeCell ref="AR49:BC49"/>
    <mergeCell ref="BD49:BN49"/>
    <mergeCell ref="BO49:CB49"/>
    <mergeCell ref="A42:D42"/>
    <mergeCell ref="E42:AI42"/>
    <mergeCell ref="AJ42:AT42"/>
    <mergeCell ref="AU42:BD42"/>
    <mergeCell ref="BE42:BO42"/>
    <mergeCell ref="BP42:CB42"/>
    <mergeCell ref="A43:D43"/>
    <mergeCell ref="E43:AI43"/>
    <mergeCell ref="AJ43:AT43"/>
    <mergeCell ref="AU43:BD43"/>
    <mergeCell ref="BE43:BO43"/>
    <mergeCell ref="BP43:CB43"/>
    <mergeCell ref="A45:D45"/>
    <mergeCell ref="E45:AI45"/>
    <mergeCell ref="AJ45:AT45"/>
    <mergeCell ref="AU45:BD45"/>
    <mergeCell ref="BE45:BO45"/>
    <mergeCell ref="BP45:CB45"/>
    <mergeCell ref="A16:D16"/>
    <mergeCell ref="E16:AM16"/>
    <mergeCell ref="AN16:BA16"/>
    <mergeCell ref="BB16:BM16"/>
    <mergeCell ref="BN16:CB16"/>
    <mergeCell ref="A44:D44"/>
    <mergeCell ref="E44:AI44"/>
    <mergeCell ref="AJ44:AT44"/>
    <mergeCell ref="AU44:BD44"/>
    <mergeCell ref="BE44:BO44"/>
    <mergeCell ref="BP44:CB44"/>
    <mergeCell ref="A40:D40"/>
    <mergeCell ref="E40:AI40"/>
    <mergeCell ref="AJ40:AT40"/>
    <mergeCell ref="AU40:BD40"/>
    <mergeCell ref="BE40:BO40"/>
    <mergeCell ref="BP40:CB40"/>
    <mergeCell ref="A39:D39"/>
    <mergeCell ref="A41:D41"/>
    <mergeCell ref="E41:AI41"/>
    <mergeCell ref="AJ41:AT41"/>
    <mergeCell ref="AU41:BD41"/>
    <mergeCell ref="BE41:BO41"/>
    <mergeCell ref="BP41:CB41"/>
    <mergeCell ref="BO54:CB54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E39:AI39"/>
    <mergeCell ref="AJ39:AT39"/>
    <mergeCell ref="AU39:BD39"/>
    <mergeCell ref="BE39:BO39"/>
    <mergeCell ref="BP39:CB39"/>
    <mergeCell ref="A55:D55"/>
    <mergeCell ref="E55:AQ55"/>
    <mergeCell ref="AR55:BC55"/>
    <mergeCell ref="BD55:BN55"/>
    <mergeCell ref="BO55:CB55"/>
    <mergeCell ref="A52:D52"/>
    <mergeCell ref="E52:AQ52"/>
    <mergeCell ref="AR52:BC52"/>
    <mergeCell ref="BD52:BN52"/>
    <mergeCell ref="BO52:CB52"/>
    <mergeCell ref="A53:D53"/>
    <mergeCell ref="E53:AQ53"/>
    <mergeCell ref="AR53:BC53"/>
    <mergeCell ref="BD53:BN53"/>
    <mergeCell ref="BO53:CB53"/>
    <mergeCell ref="A54:D54"/>
    <mergeCell ref="E54:AQ54"/>
    <mergeCell ref="AR54:BC54"/>
    <mergeCell ref="BD54:BN54"/>
    <mergeCell ref="A38:D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E38:AI38"/>
    <mergeCell ref="AJ38:AT38"/>
    <mergeCell ref="AU38:BD38"/>
    <mergeCell ref="BE38:BO38"/>
    <mergeCell ref="BP38:CB38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0:D30"/>
    <mergeCell ref="E30:AM30"/>
    <mergeCell ref="AN30:AV30"/>
    <mergeCell ref="AW30:BI30"/>
    <mergeCell ref="BJ30:CB30"/>
    <mergeCell ref="A32:CB32"/>
    <mergeCell ref="A28:D28"/>
    <mergeCell ref="E28:AM28"/>
    <mergeCell ref="AN28:AV28"/>
    <mergeCell ref="AW28:BI28"/>
    <mergeCell ref="BJ28:CB28"/>
    <mergeCell ref="A29:D29"/>
    <mergeCell ref="E29:AM29"/>
    <mergeCell ref="AN29:AV29"/>
    <mergeCell ref="AW29:BI29"/>
    <mergeCell ref="BJ29:CB29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1:CB21"/>
    <mergeCell ref="A23:D23"/>
    <mergeCell ref="E23:AM23"/>
    <mergeCell ref="AN23:AV23"/>
    <mergeCell ref="AW23:BI23"/>
    <mergeCell ref="BJ23:CB23"/>
    <mergeCell ref="A17:D17"/>
    <mergeCell ref="E17:AM17"/>
    <mergeCell ref="AN17:BA17"/>
    <mergeCell ref="BB17:BM17"/>
    <mergeCell ref="BN17:CB17"/>
    <mergeCell ref="A15:D15"/>
    <mergeCell ref="A14:D14"/>
    <mergeCell ref="E14:AM14"/>
    <mergeCell ref="AN14:BA14"/>
    <mergeCell ref="BB14:BM14"/>
    <mergeCell ref="BN14:CB14"/>
    <mergeCell ref="E15:AM15"/>
    <mergeCell ref="AN15:BA15"/>
    <mergeCell ref="BB15:BM15"/>
    <mergeCell ref="BN15:CB15"/>
    <mergeCell ref="A13:D13"/>
    <mergeCell ref="A12:D12"/>
    <mergeCell ref="E12:AM12"/>
    <mergeCell ref="AN12:BA12"/>
    <mergeCell ref="BB12:BM12"/>
    <mergeCell ref="BN12:CB12"/>
    <mergeCell ref="E13:AM13"/>
    <mergeCell ref="AN13:BA13"/>
    <mergeCell ref="BB13:BM13"/>
    <mergeCell ref="BN13:CB13"/>
    <mergeCell ref="A11:D11"/>
    <mergeCell ref="A10:D10"/>
    <mergeCell ref="E10:AM10"/>
    <mergeCell ref="AN10:BA10"/>
    <mergeCell ref="BB10:BM10"/>
    <mergeCell ref="BN10:CB10"/>
    <mergeCell ref="E11:AM11"/>
    <mergeCell ref="AN11:BA11"/>
    <mergeCell ref="BB11:BM11"/>
    <mergeCell ref="BN11:CB11"/>
    <mergeCell ref="A1:CB1"/>
    <mergeCell ref="S3:CB3"/>
    <mergeCell ref="AH5:CB5"/>
    <mergeCell ref="A7:CB7"/>
    <mergeCell ref="A9:D9"/>
    <mergeCell ref="E9:AM9"/>
    <mergeCell ref="AN9:BA9"/>
    <mergeCell ref="BB9:BM9"/>
    <mergeCell ref="BN9:CB9"/>
  </mergeCells>
  <pageMargins left="0.70866141732283472" right="0.70866141732283472" top="0.55118110236220474" bottom="0.35433070866141736" header="0" footer="0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Табл.1</vt:lpstr>
      <vt:lpstr>Табл.2</vt:lpstr>
      <vt:lpstr>Табл.2.1</vt:lpstr>
      <vt:lpstr>Табл.4</vt:lpstr>
      <vt:lpstr>Расчет_1</vt:lpstr>
      <vt:lpstr>Расч.2</vt:lpstr>
      <vt:lpstr>Расч.3</vt:lpstr>
      <vt:lpstr>Расч.4</vt:lpstr>
      <vt:lpstr>Расч.5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2017-03-10T07:28:59Z</dcterms:modified>
</cp:coreProperties>
</file>